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Explosion de bac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<sst xmlns="http://schemas.openxmlformats.org/spreadsheetml/2006/main" count="20" uniqueCount="16">
  <si>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t>Evaluation des effets de surpression dus à une explosion de bac atmosphérique</t>
  </si>
  <si>
    <t>Modèle du GTDLI - Circulaire du 31/01/07</t>
  </si>
  <si>
    <t>Données à saisir</t>
  </si>
  <si>
    <t>m</t>
  </si>
  <si>
    <t>Hauteur =</t>
  </si>
  <si>
    <t>Diamètre =</t>
  </si>
  <si>
    <t>Le rapport H/D est donc</t>
  </si>
  <si>
    <t>Coef 50 mbar =</t>
  </si>
  <si>
    <t>Coef 140 mbar =</t>
  </si>
  <si>
    <t>Coef 200 mbar =</t>
  </si>
  <si>
    <r>
      <t>d</t>
    </r>
    <r>
      <rPr>
        <sz val="6"/>
        <rFont val="Arial"/>
        <family val="2"/>
      </rPr>
      <t>50</t>
    </r>
    <r>
      <rPr>
        <sz val="10"/>
        <rFont val="Arial"/>
        <family val="0"/>
      </rPr>
      <t xml:space="preserve"> = </t>
    </r>
  </si>
  <si>
    <r>
      <t>d</t>
    </r>
    <r>
      <rPr>
        <sz val="6"/>
        <rFont val="Arial"/>
        <family val="2"/>
      </rPr>
      <t>140</t>
    </r>
    <r>
      <rPr>
        <sz val="10"/>
        <rFont val="Arial"/>
        <family val="0"/>
      </rPr>
      <t xml:space="preserve"> = </t>
    </r>
  </si>
  <si>
    <r>
      <t>d</t>
    </r>
    <r>
      <rPr>
        <sz val="6"/>
        <rFont val="Arial"/>
        <family val="2"/>
      </rPr>
      <t>200</t>
    </r>
    <r>
      <rPr>
        <sz val="10"/>
        <rFont val="Arial"/>
        <family val="0"/>
      </rPr>
      <t xml:space="preserve"> = </t>
    </r>
  </si>
  <si>
    <t>Ne peut être utilisé que dans les conditions précisées dans l'annexe technique et le mémo non technique</t>
  </si>
  <si>
    <t>distances à partir du centre du bac</t>
  </si>
  <si>
    <r>
      <t xml:space="preserve">Résultats </t>
    </r>
    <r>
      <rPr>
        <b/>
        <sz val="6"/>
        <rFont val="Arial"/>
        <family val="2"/>
      </rPr>
      <t>(arrondis à la demi décade supérieure)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</si>
</sst>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</numFmts>
  <fonts count="8">
    <font>
      <sz val="10"/>
      <name val="Arial"/>
      <family val="0"/>
    </font>
    <font>
      <b/>
      <sz val="1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12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 horizontal="right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 horizontal="right"/>
    </xf>
    <xf numFmtId="0" fontId="1" fillId="3" borderId="5" xfId="0" applyFont="1" applyFill="1" applyBorder="1" applyAlignment="1">
      <alignment horizontal="center"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4" xfId="0" applyFill="1" applyBorder="1" applyAlignment="1">
      <alignment horizontal="right"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1" fontId="4" fillId="4" borderId="0" xfId="0" applyNumberFormat="1" applyFont="1" applyFill="1" applyBorder="1" applyAlignment="1">
      <alignment horizontal="center"/>
    </xf>
    <xf numFmtId="0" fontId="0" fillId="5" borderId="0" xfId="0" applyFill="1" applyAlignment="1">
      <alignment/>
    </xf>
    <xf numFmtId="0" fontId="1" fillId="5" borderId="0" xfId="0" applyFont="1" applyFill="1" applyAlignment="1">
      <alignment/>
    </xf>
    <xf numFmtId="0" fontId="3" fillId="4" borderId="4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5" fillId="5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showGridLines="0" tabSelected="1" workbookViewId="0" topLeftCell="A1">
      <selection activeCell="B1" sqref="B1:L1"/>
    </sheetView>
  </sheetViews>
  <sheetFormatPr defaultColWidth="11.421875" defaultRowHeight="12.75"/>
  <cols>
    <col min="1" max="1" width="1.7109375" style="0" customWidth="1"/>
    <col min="5" max="5" width="1.7109375" style="0" customWidth="1"/>
    <col min="6" max="6" width="13.28125" style="0" customWidth="1"/>
    <col min="9" max="9" width="1.7109375" style="0" customWidth="1"/>
    <col min="13" max="13" width="1.7109375" style="0" customWidth="1"/>
  </cols>
  <sheetData>
    <row r="1" spans="1:13" ht="15.75">
      <c r="A1" s="32"/>
      <c r="B1" s="47" t="s">
        <v>0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32"/>
    </row>
    <row r="2" spans="1:13" ht="12.7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5.75">
      <c r="A3" s="32"/>
      <c r="B3" s="47" t="s">
        <v>1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32"/>
    </row>
    <row r="4" spans="1:13" ht="12.75">
      <c r="A4" s="32"/>
      <c r="B4" s="48" t="s">
        <v>13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32"/>
    </row>
    <row r="5" spans="1:13" ht="12.75">
      <c r="A5" s="33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3.75" customHeight="1" thickBo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spans="1:13" ht="12.75" customHeight="1">
      <c r="A7" s="32"/>
      <c r="B7" s="3"/>
      <c r="C7" s="4"/>
      <c r="D7" s="5"/>
      <c r="E7" s="32"/>
      <c r="F7" s="12"/>
      <c r="G7" s="13"/>
      <c r="H7" s="14"/>
      <c r="I7" s="32"/>
      <c r="J7" s="23"/>
      <c r="K7" s="24"/>
      <c r="L7" s="25"/>
      <c r="M7" s="32"/>
    </row>
    <row r="8" spans="1:13" ht="12.75">
      <c r="A8" s="32"/>
      <c r="B8" s="41" t="s">
        <v>2</v>
      </c>
      <c r="C8" s="42"/>
      <c r="D8" s="43"/>
      <c r="E8" s="32"/>
      <c r="F8" s="15"/>
      <c r="G8" s="16" t="s">
        <v>6</v>
      </c>
      <c r="H8" s="17" t="str">
        <f>IF(C11/C13&gt;1,"&gt; 1","=&lt;1")</f>
        <v>=&lt;1</v>
      </c>
      <c r="I8" s="32"/>
      <c r="J8" s="44" t="s">
        <v>15</v>
      </c>
      <c r="K8" s="45"/>
      <c r="L8" s="46"/>
      <c r="M8" s="32"/>
    </row>
    <row r="9" spans="1:13" ht="12.75">
      <c r="A9" s="32"/>
      <c r="B9" s="6"/>
      <c r="C9" s="2"/>
      <c r="D9" s="7"/>
      <c r="E9" s="32"/>
      <c r="F9" s="15"/>
      <c r="G9" s="18"/>
      <c r="H9" s="19"/>
      <c r="I9" s="32"/>
      <c r="J9" s="38" t="s">
        <v>14</v>
      </c>
      <c r="K9" s="39"/>
      <c r="L9" s="40"/>
      <c r="M9" s="32"/>
    </row>
    <row r="10" spans="1:13" ht="6.75" customHeight="1">
      <c r="A10" s="32"/>
      <c r="B10" s="6"/>
      <c r="C10" s="2"/>
      <c r="D10" s="7"/>
      <c r="E10" s="32"/>
      <c r="F10" s="15"/>
      <c r="G10" s="18"/>
      <c r="H10" s="19"/>
      <c r="I10" s="32"/>
      <c r="J10" s="34"/>
      <c r="K10" s="35"/>
      <c r="L10" s="36"/>
      <c r="M10" s="32"/>
    </row>
    <row r="11" spans="1:13" ht="15.75">
      <c r="A11" s="32"/>
      <c r="B11" s="8" t="s">
        <v>4</v>
      </c>
      <c r="C11" s="37">
        <v>13</v>
      </c>
      <c r="D11" s="7" t="s">
        <v>3</v>
      </c>
      <c r="E11" s="32"/>
      <c r="F11" s="15"/>
      <c r="G11" s="16" t="s">
        <v>7</v>
      </c>
      <c r="H11" s="17">
        <f>IF($C$11/$C$13&gt;1,0.131,0.104)</f>
        <v>0.104</v>
      </c>
      <c r="I11" s="32"/>
      <c r="J11" s="27" t="s">
        <v>10</v>
      </c>
      <c r="K11" s="31">
        <f>IF(MOD(POWER(101325*$C$13*$C$13*$C$11,1/3)*H11,5)=0,POWER(101325*$C$13*$C$13*$C$11,1/3)*H11,5*(1+INT(POWER(101325*$C$13*$C$13*$C$11,1/3)*H11/5)))</f>
        <v>80</v>
      </c>
      <c r="L11" s="26" t="s">
        <v>3</v>
      </c>
      <c r="M11" s="32"/>
    </row>
    <row r="12" spans="1:13" ht="15.75">
      <c r="A12" s="32"/>
      <c r="B12" s="8"/>
      <c r="C12" s="1"/>
      <c r="D12" s="7"/>
      <c r="E12" s="32"/>
      <c r="F12" s="15"/>
      <c r="G12" s="16" t="s">
        <v>8</v>
      </c>
      <c r="H12" s="17">
        <f>IF($C$11/$C$13&gt;1,0.06,0.048)</f>
        <v>0.048</v>
      </c>
      <c r="I12" s="32"/>
      <c r="J12" s="27" t="s">
        <v>11</v>
      </c>
      <c r="K12" s="31">
        <f>IF(MOD(POWER(101325*$C$13*$C$13*$C$11,1/3)*H12,5)=0,POWER(101325*$C$13*$C$13*$C$11,1/3)*H12,5*(1+INT(POWER(101325*$C$13*$C$13*$C$11,1/3)*H12/5)))</f>
        <v>40</v>
      </c>
      <c r="L12" s="26" t="s">
        <v>3</v>
      </c>
      <c r="M12" s="32"/>
    </row>
    <row r="13" spans="1:13" ht="15.75">
      <c r="A13" s="32"/>
      <c r="B13" s="8" t="s">
        <v>5</v>
      </c>
      <c r="C13" s="37">
        <v>18</v>
      </c>
      <c r="D13" s="7" t="s">
        <v>3</v>
      </c>
      <c r="E13" s="32"/>
      <c r="F13" s="15"/>
      <c r="G13" s="16" t="s">
        <v>9</v>
      </c>
      <c r="H13" s="17">
        <f>IF($C$11/$C$13&gt;1,0.045,0.036)</f>
        <v>0.036</v>
      </c>
      <c r="I13" s="32"/>
      <c r="J13" s="27" t="s">
        <v>12</v>
      </c>
      <c r="K13" s="31">
        <f>IF(MOD(POWER(101325*$C$13*$C$13*$C$11,1/3)*H13,5)=0,POWER(101325*$C$13*$C$13*$C$11,1/3)*H13,5*(1+INT(POWER(101325*$C$13*$C$13*$C$11,1/3)*H13/5)))</f>
        <v>30</v>
      </c>
      <c r="L13" s="26" t="s">
        <v>3</v>
      </c>
      <c r="M13" s="32"/>
    </row>
    <row r="14" spans="1:13" ht="13.5" thickBot="1">
      <c r="A14" s="32"/>
      <c r="B14" s="9"/>
      <c r="C14" s="10"/>
      <c r="D14" s="11"/>
      <c r="E14" s="32"/>
      <c r="F14" s="20"/>
      <c r="G14" s="21"/>
      <c r="H14" s="22"/>
      <c r="I14" s="32"/>
      <c r="J14" s="28"/>
      <c r="K14" s="29"/>
      <c r="L14" s="30"/>
      <c r="M14" s="32"/>
    </row>
    <row r="15" spans="1:13" ht="3.75" customHeight="1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</row>
    <row r="16" spans="1:13" ht="12.75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</row>
  </sheetData>
  <mergeCells count="6">
    <mergeCell ref="J9:L9"/>
    <mergeCell ref="B8:D8"/>
    <mergeCell ref="J8:L8"/>
    <mergeCell ref="B1:L1"/>
    <mergeCell ref="B3:L3"/>
    <mergeCell ref="B4:L4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drire</dc:creator>
  <cp:keywords/>
  <dc:description/>
  <cp:lastModifiedBy>Cordeiro</cp:lastModifiedBy>
  <dcterms:created xsi:type="dcterms:W3CDTF">2007-04-03T13:34:56Z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