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70" yWindow="0" windowWidth="15765" windowHeight="7515" activeTab="0"/>
  </bookViews>
  <sheets>
    <sheet name="Introduction" sheetId="1" r:id="rId1"/>
    <sheet name="Technique en exploitation" sheetId="2" r:id="rId2"/>
    <sheet name="1er scenario MTD" sheetId="3" r:id="rId3"/>
    <sheet name="2ème scenario MTD" sheetId="4" r:id="rId4"/>
    <sheet name="3ème scenario MTD" sheetId="5" r:id="rId5"/>
    <sheet name="4ème scenario MTD" sheetId="6" r:id="rId6"/>
    <sheet name="5ème scenario MTD" sheetId="7" r:id="rId7"/>
    <sheet name="1ère proposition alternative" sheetId="8" r:id="rId8"/>
    <sheet name="2ème proposition alternative" sheetId="9" r:id="rId9"/>
    <sheet name="Synthèse - calcul RCE" sheetId="10" r:id="rId10"/>
    <sheet name="Synthèse - graphiques" sheetId="11" r:id="rId11"/>
    <sheet name="Aide à l'utilisateur" sheetId="12" r:id="rId12"/>
  </sheets>
  <definedNames>
    <definedName name="_xlnm.Print_Area" localSheetId="2">'1er scenario MTD'!$A$2:$H$83</definedName>
    <definedName name="_xlnm.Print_Area" localSheetId="7">'1ère proposition alternative'!$A$2:$H$83</definedName>
    <definedName name="_xlnm.Print_Area" localSheetId="8">'2ème proposition alternative'!$A$2:$H$83</definedName>
    <definedName name="_xlnm.Print_Area" localSheetId="3">'2ème scenario MTD'!$A$2:$H$83</definedName>
    <definedName name="_xlnm.Print_Area" localSheetId="4">'3ème scenario MTD'!$A$2:$H$83</definedName>
    <definedName name="_xlnm.Print_Area" localSheetId="5">'4ème scenario MTD'!$A$2:$H$83</definedName>
    <definedName name="_xlnm.Print_Area" localSheetId="6">'5ème scenario MTD'!$A$2:$H$83</definedName>
    <definedName name="_xlnm.Print_Area" localSheetId="9">'Synthèse - calcul RCE'!$A$3:$K$81</definedName>
    <definedName name="_xlnm.Print_Area" localSheetId="10">'Synthèse - graphiques'!$A$1:$Q$113</definedName>
    <definedName name="_xlnm.Print_Area" localSheetId="1">'Technique en exploitation'!$A$2:$H$82</definedName>
  </definedNames>
  <calcPr fullCalcOnLoad="1"/>
</workbook>
</file>

<file path=xl/comments10.xml><?xml version="1.0" encoding="utf-8"?>
<comments xmlns="http://schemas.openxmlformats.org/spreadsheetml/2006/main">
  <authors>
    <author>Gaucher</author>
  </authors>
  <commentList>
    <comment ref="H9" authorId="0">
      <text>
        <r>
          <rPr>
            <b/>
            <sz val="9"/>
            <rFont val="Tahoma"/>
            <family val="2"/>
          </rPr>
          <t xml:space="preserve">Matériels sur 10 ans
Génie civil sur 30 ans
</t>
        </r>
      </text>
    </comment>
    <comment ref="G9" authorId="0">
      <text>
        <r>
          <rPr>
            <b/>
            <sz val="9"/>
            <rFont val="Tahoma"/>
            <family val="2"/>
          </rPr>
          <t>matériels et génie civil sur 20 ans</t>
        </r>
      </text>
    </comment>
    <comment ref="I9" authorId="0">
      <text>
        <r>
          <rPr>
            <b/>
            <sz val="9"/>
            <rFont val="Tahoma"/>
            <family val="2"/>
          </rPr>
          <t>matériels et génie civil sur la durée de vie matériels saisie dans l'onglet correspondant à la technique considérée</t>
        </r>
      </text>
    </comment>
  </commentList>
</comments>
</file>

<file path=xl/comments2.xml><?xml version="1.0" encoding="utf-8"?>
<comments xmlns="http://schemas.openxmlformats.org/spreadsheetml/2006/main">
  <authors>
    <author>Gaucher</author>
  </authors>
  <commentList>
    <comment ref="C20" authorId="0">
      <text>
        <r>
          <rPr>
            <sz val="9"/>
            <rFont val="Tahoma"/>
            <family val="2"/>
          </rPr>
          <t>Ils peuvent être exprimés comme un pourcentage du coût de l’équipement, mais en explicitant clairement ce pourcentage</t>
        </r>
      </text>
    </comment>
    <comment ref="C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3.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4.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5.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6.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7.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8.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9.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sharedStrings.xml><?xml version="1.0" encoding="utf-8"?>
<sst xmlns="http://schemas.openxmlformats.org/spreadsheetml/2006/main" count="971" uniqueCount="206">
  <si>
    <t>• Faciliter la présentation des coûts de mise en œuvre de techniques MTD et des propositions alternatives par l'exploitant à l'inspection des installations classées pour l'environnement ;</t>
  </si>
  <si>
    <t>• Calculer automatiquement les RCE associés aux techniques et propositions alternatives étudiées et présenter graphiquement les principales informations pour étayer efficacement les échanges à venir. Pour rappel, les RCE, et leur comparaison avec des valeurs de référence, ne sont qu'un élément de positionnement de la demande et de discussion avec l'inspection, sauf cas où la situation apparaîtrait particulièrement tranchée.</t>
  </si>
  <si>
    <r>
      <t>•</t>
    </r>
    <r>
      <rPr>
        <sz val="11"/>
        <color indexed="8"/>
        <rFont val="Calibri"/>
        <family val="2"/>
      </rPr>
      <t xml:space="preserve"> "Xème scenario MTD" : concerne les éléments de coûts et d'émissions relatifs aux techniques MTD techniquement applicables pour le site. Suivant la technique considérée, certains champs ne sont pas pertinents ;</t>
    </r>
  </si>
  <si>
    <r>
      <t>•</t>
    </r>
    <r>
      <rPr>
        <sz val="11"/>
        <color indexed="8"/>
        <rFont val="Calibri"/>
        <family val="2"/>
      </rPr>
      <t xml:space="preserve"> "Xème proposition alternative" : concerne les éléments de coûts et d'émissions relatifs aux propositions alternatives qui pourraient être mises en place sur le site afin d'aboutir à un RCE acceptable. Il est demandé ici de proposer une solution que l'exploitant est prêt à mettre en œuvre qui, même si elle ne permet pas d'atteindre les performances associées aux MTD, conduisent à une réduction partielle des émissions à un coût acceptable. Parmi les scenarii qui peuvent être décrits ici, il peut être envisagé la mise en place d'une technique MTD étudiée mais avec un décalage dans le temps en raison d'un surcoût important lié à l'arrêt rendu nécessaire d'une installation de traitement récemment acquise. Suivant la proposition mise en avant, certains champs ne sont pas pertinents.</t>
    </r>
  </si>
  <si>
    <t xml:space="preserve">Différents onglets composent l'outil : </t>
  </si>
  <si>
    <r>
      <t>•</t>
    </r>
    <r>
      <rPr>
        <sz val="11"/>
        <color indexed="8"/>
        <rFont val="Calibri"/>
        <family val="2"/>
      </rPr>
      <t xml:space="preserve"> "Technique en exploitation" : concerne les éléments de coûts et d'émissions relatifs à la technique épuratoire actuellement en place sur le site. A défaut, le renseignement du nom du polluant pour lequel est demandée la dérogation, ainsi que la quantité émise, est toutefois obligatoire ;</t>
    </r>
  </si>
  <si>
    <t>Commentaires</t>
  </si>
  <si>
    <t>Coûts d’investissement</t>
  </si>
  <si>
    <t>Recettes, coûts évités, bénéfices</t>
  </si>
  <si>
    <t xml:space="preserve"> </t>
  </si>
  <si>
    <t xml:space="preserve">Coûts fixes </t>
  </si>
  <si>
    <t>Subventions</t>
  </si>
  <si>
    <t>Imprévus/Réserves (justifier si &gt;30%)</t>
  </si>
  <si>
    <t>Coûts liés à la mise en place de la technique</t>
  </si>
  <si>
    <t>Catégories de coûts</t>
  </si>
  <si>
    <t>Postes de coûts</t>
  </si>
  <si>
    <t>Postes de coûts détaillés</t>
  </si>
  <si>
    <t>Coûts de maintenance et d’exploitation annuels variables</t>
  </si>
  <si>
    <t>Autres coûts ( à spécifier)</t>
  </si>
  <si>
    <t>Le site est-il soumis aux ETS ?</t>
  </si>
  <si>
    <t>Coûts de maintenance et d’exploitation annuels  fixes</t>
  </si>
  <si>
    <t>Informations additionnelles nécessaires à l'établissement du ratio coûts efficacité</t>
  </si>
  <si>
    <t xml:space="preserve">Technique évaluée : </t>
  </si>
  <si>
    <t>Electricité</t>
  </si>
  <si>
    <t>Gaz</t>
  </si>
  <si>
    <t>Fioul domestique</t>
  </si>
  <si>
    <t>Fioul lourd</t>
  </si>
  <si>
    <t>Biomasse</t>
  </si>
  <si>
    <t>Charbon</t>
  </si>
  <si>
    <t>Autre (à spécifier)</t>
  </si>
  <si>
    <t>Assurance, brevets, frais généraux,...</t>
  </si>
  <si>
    <t>Equipements divers : auxiliaires, instrumentation, équipements de sécurité supplémentaires rendus nécessaires…</t>
  </si>
  <si>
    <t>Durée de vie estimée de l'équipement (en années)</t>
  </si>
  <si>
    <t>Année prévue de mise en place de l'investissement</t>
  </si>
  <si>
    <t>Année prévue du démarrage de l'exploitation de l'équipement</t>
  </si>
  <si>
    <t>Génie civil, construction de bâtiments nouveaux (incluant les fondations, gros et second œuvre)</t>
  </si>
  <si>
    <t xml:space="preserve">Coûts liés à l'équipement de réduction et aux équipements auxiliaires pour le faire fonctionner </t>
  </si>
  <si>
    <t>Energie</t>
  </si>
  <si>
    <t>Eau</t>
  </si>
  <si>
    <t>Pièces détachées</t>
  </si>
  <si>
    <t>Produits chimiques (réactifs,…)</t>
  </si>
  <si>
    <t>Consommables</t>
  </si>
  <si>
    <t>Coûts financiers</t>
  </si>
  <si>
    <t>Coûts de modification ou de démantèlement d'équipements existants (si nécessaire)</t>
  </si>
  <si>
    <t>Etudes et ingénierie du projet (cahier des charges, étude de faisabilité, étude de conception), gestion de projet</t>
  </si>
  <si>
    <t>Vente d’électricité, de chaleur, vente de résidus, de produits chimiques recyclés…</t>
  </si>
  <si>
    <t>Valorisation énergétique, amélioration de la qualité du produit, gains de productivité,…</t>
  </si>
  <si>
    <t xml:space="preserve">Scenario : </t>
  </si>
  <si>
    <t>Technique actuellement en exploitation (business as usual)</t>
  </si>
  <si>
    <t xml:space="preserve">1er scenario MTD </t>
  </si>
  <si>
    <t>1ère proposition alternative</t>
  </si>
  <si>
    <t>Synthèse et comparaison des solutions étudiées</t>
  </si>
  <si>
    <t>Technique en exploitation</t>
  </si>
  <si>
    <t>1er scenario MTD</t>
  </si>
  <si>
    <t>5eme scenario MTD</t>
  </si>
  <si>
    <t>2ème scenario MTD</t>
  </si>
  <si>
    <t>3ème scenario MTD</t>
  </si>
  <si>
    <t>4ème scenario MTD</t>
  </si>
  <si>
    <t>Poussières</t>
  </si>
  <si>
    <t>COVT</t>
  </si>
  <si>
    <t>DCO</t>
  </si>
  <si>
    <t>DBO5</t>
  </si>
  <si>
    <t>COT</t>
  </si>
  <si>
    <t>Matières en suspension</t>
  </si>
  <si>
    <t>Azote total</t>
  </si>
  <si>
    <t>Phosphore total</t>
  </si>
  <si>
    <t>Indice hydrocarbures</t>
  </si>
  <si>
    <t>Indice phénol</t>
  </si>
  <si>
    <t>Cyanures</t>
  </si>
  <si>
    <t>Arsenic</t>
  </si>
  <si>
    <t>Chrome</t>
  </si>
  <si>
    <t>Cuivre</t>
  </si>
  <si>
    <t>Mercure</t>
  </si>
  <si>
    <t>Nickel</t>
  </si>
  <si>
    <t>Zinc</t>
  </si>
  <si>
    <t>Cadmium</t>
  </si>
  <si>
    <t>Plomb</t>
  </si>
  <si>
    <t>Chrome hexavalent</t>
  </si>
  <si>
    <t>CFC</t>
  </si>
  <si>
    <t>HCl</t>
  </si>
  <si>
    <t>CO (monoxide de carbone)</t>
  </si>
  <si>
    <t>Formaldéhyde</t>
  </si>
  <si>
    <t>Cl2 (Dichlore)</t>
  </si>
  <si>
    <t>Tétrachlorométhane</t>
  </si>
  <si>
    <t>PCDD/F (dioxines)</t>
  </si>
  <si>
    <t>Péroxyde organique total (en Hydroperoxyde de cumène)</t>
  </si>
  <si>
    <t>NOx</t>
  </si>
  <si>
    <t>SO2</t>
  </si>
  <si>
    <t>Benzène</t>
  </si>
  <si>
    <t>Indiquez ci-contre la consommation d'eau annuelle si celle-ci varie de manière significative selon les différents scenarii</t>
  </si>
  <si>
    <t xml:space="preserve">2ème scenario MTD </t>
  </si>
  <si>
    <t xml:space="preserve">3ème scenario MTD </t>
  </si>
  <si>
    <t xml:space="preserve">4ème scenario MTD </t>
  </si>
  <si>
    <t xml:space="preserve">5ème scenario MTD </t>
  </si>
  <si>
    <t xml:space="preserve">1ère proposition alternative </t>
  </si>
  <si>
    <t>Coût opérationnel annuel</t>
  </si>
  <si>
    <t xml:space="preserve">Coût d'investissement </t>
  </si>
  <si>
    <t>Recettes et revenus annuels</t>
  </si>
  <si>
    <t>Coûts évités annuels</t>
  </si>
  <si>
    <t>Autres bénéfices annuels (à spécifier)</t>
  </si>
  <si>
    <t>en t/an</t>
  </si>
  <si>
    <t>Polluant concerné par la demande de dérogation</t>
  </si>
  <si>
    <t>Monochlorure de vinyle (dans l'air)</t>
  </si>
  <si>
    <t>Monochlorure de vinyle (dans l'eau)</t>
  </si>
  <si>
    <t>Dichloroéthane (dans l'air)</t>
  </si>
  <si>
    <t>Dichloroéthane (dans l'eau)</t>
  </si>
  <si>
    <t>Indiquez ci-contre un déchet dont les quantités varient de manière significative selon les différents scenarii</t>
  </si>
  <si>
    <t>Polluant</t>
  </si>
  <si>
    <t>Technique</t>
  </si>
  <si>
    <t>en m3/an</t>
  </si>
  <si>
    <t>Nota : reporter la même valeur que pour l'onglet "technique en exploitation" si la technique étudiée ici n'a pas d'influence sur cette consommation</t>
  </si>
  <si>
    <t>Nota : reporter la même valeur que pour l'onglet "technique en exploitation" si la technique étudiée ici n'a pas d'influence sur l'émission d'un des polluants retenus</t>
  </si>
  <si>
    <t>Nota : reporter la même valeur que pour l'onglet "technique en exploitation" si la technique étudiée ici n'a pas d'influence sur la quantité de déchet générée</t>
  </si>
  <si>
    <t>Synthèse graphique des résultats</t>
  </si>
  <si>
    <t>Coût total annualisé
(4% - 20 ans)</t>
  </si>
  <si>
    <t>Coût total annualisé
(valeurs saisies)</t>
  </si>
  <si>
    <t>RCE (10%, 10 ans)</t>
  </si>
  <si>
    <t>RCE (4%, 20 ans)</t>
  </si>
  <si>
    <t>Combustible</t>
  </si>
  <si>
    <t>Taux d'emprunt en % (y compris assurances) (justifier si &gt; 4% annuel)</t>
  </si>
  <si>
    <t>Année de mise en place de la technique actuellement en exploitation</t>
  </si>
  <si>
    <t>Informations sur les émissions de polluants</t>
  </si>
  <si>
    <t>Informations sur les consommations d'eau</t>
  </si>
  <si>
    <t>Informations sur la consommation d'énergie</t>
  </si>
  <si>
    <t>Informations sur les émissions de gaz à effet de serre</t>
  </si>
  <si>
    <t>Sélectionnez ici les autres polluants dont les émissions varient de manière significative selon les différents scenarii</t>
  </si>
  <si>
    <t>Sélectionnez ici le polluant pour lequel la dérogation est demandée</t>
  </si>
  <si>
    <t>Coûts en kEuros</t>
  </si>
  <si>
    <t>Informations sur les déchets</t>
  </si>
  <si>
    <t>Quantité 
(en t/an)</t>
  </si>
  <si>
    <t>Nota : reporter la même valeur que pour l'onglet "technique en exploitation" si la technique étudiée ici n'a pas d'influence sur ces consommations</t>
  </si>
  <si>
    <t>Polluant pour lequel la dérogation est demandée</t>
  </si>
  <si>
    <t>Autres polluants dont les émissions varient de manière significative selon les différents scenarii</t>
  </si>
  <si>
    <t>Consommation d'eau annuelle si celle-ci varie de manière significative selon les différents scenarii</t>
  </si>
  <si>
    <t>Déchet dont les quantités varient de manière significative selon les différents scenarii</t>
  </si>
  <si>
    <t>Nota : reporter la même valeur que pour l'onglet "technique en exploitation" si la technique étudiée ici n'a pas d'influence sur cette émission</t>
  </si>
  <si>
    <t>Coût total annualisé
(10% - 10 ans)</t>
  </si>
  <si>
    <t>RCE (valeurs saisies)</t>
  </si>
  <si>
    <t>Coûts annualisés (en kEuros)</t>
  </si>
  <si>
    <t>Ratios coûts-efficacité - RCE (en kEuros/t évitée)</t>
  </si>
  <si>
    <r>
      <t>en k</t>
    </r>
    <r>
      <rPr>
        <b/>
        <u val="single"/>
        <sz val="11"/>
        <color indexed="8"/>
        <rFont val="Calibri"/>
        <family val="2"/>
      </rPr>
      <t>€/t évitée</t>
    </r>
  </si>
  <si>
    <t>Air</t>
  </si>
  <si>
    <t>Nota : les subventions éventuelles ne sont pas prises en compte dans les coûts totaux annualisés</t>
  </si>
  <si>
    <t>Année de référence des coûts indiqués</t>
  </si>
  <si>
    <r>
      <t xml:space="preserve">Consommation d'eau </t>
    </r>
    <r>
      <rPr>
        <b/>
        <u val="single"/>
        <sz val="11"/>
        <color indexed="8"/>
        <rFont val="Calibri"/>
        <family val="2"/>
      </rPr>
      <t>évitée</t>
    </r>
  </si>
  <si>
    <r>
      <t xml:space="preserve">Génération de déchets </t>
    </r>
    <r>
      <rPr>
        <b/>
        <u val="single"/>
        <sz val="11"/>
        <color indexed="8"/>
        <rFont val="Calibri"/>
        <family val="2"/>
      </rPr>
      <t>évitée</t>
    </r>
  </si>
  <si>
    <t>Si un polluant n'apparaît pas dans la liste, saisissez-le ici et déroulez à nouveau la liste pour le faire apparaitre en tête de la liste déroulante</t>
  </si>
  <si>
    <t>polluant supplémentaire</t>
  </si>
  <si>
    <t>Thème</t>
  </si>
  <si>
    <t>Onglet</t>
  </si>
  <si>
    <t>Commentaire</t>
  </si>
  <si>
    <t>Tous</t>
  </si>
  <si>
    <t>Coût du capital</t>
  </si>
  <si>
    <t>Informations sur les odeurs</t>
  </si>
  <si>
    <t xml:space="preserve">Indiquez ci-contre, de manière qualitative ou quantitative, les informations utiles en lien avec l'impact olfactif ou le taux d'abattement des odeurs si l'un d'eux peut varier de manière significative selon les différents scenarii </t>
  </si>
  <si>
    <t>Odeurs</t>
  </si>
  <si>
    <t>Rejet annuel de gaz à effet de serre  (en eq CO2/an)</t>
  </si>
  <si>
    <t>Taux d'emprunt</t>
  </si>
  <si>
    <t>Le taux d'emprunt à renseigner par l'exploitant pour chaque technique qu'il étudie dans le cadre de sa demande de dérogation est utilisé en tant que taux d'annualisation dans l'onglet "synthèse - RCE" pour calculer le RCE propre au site appelé "RCE(valeurs saisies)".</t>
  </si>
  <si>
    <t>Synthèse - RCE</t>
  </si>
  <si>
    <t>Coûts de perte de production lors de l'installation de l'équipement</t>
  </si>
  <si>
    <t>Coûts fixes - Assurance, brevets, frais généraux,…</t>
  </si>
  <si>
    <t>Coût total annualisé (4% - 20 ans)</t>
  </si>
  <si>
    <t>Ce coût total annualisé est basé sur la formule d'annualisation suivante : 
coûts investissements*t*(1+t)^n/((1+t)^n-1)+Coût opérationnel annuel
avec t = taux d'annualisation = 4% et n = durée de vie des matériels et génie civil = 20 ans</t>
  </si>
  <si>
    <t>Coût total annualisé (10% - 10 ans)</t>
  </si>
  <si>
    <t>Coût total annualisé (valeurs saisies)</t>
  </si>
  <si>
    <t>Ce coût total annualisé est basé sur la formule d'annualisation suivante : 
coûts investissements*t*(1+t)^n/((1+t)^n-1)+Coût opérationnel annuel
avec t = taux d'annualisation =  taux d'emprunt saisi par l'exploitant et n = durée de vie des matériels et génie civil sur la durée de vie matériels saisie dans l'onglet correspondant à la technique considérée</t>
  </si>
  <si>
    <r>
      <t>Autres émissions et consommations évitées chaque année selon les scenarii étudiés</t>
    </r>
    <r>
      <rPr>
        <sz val="12"/>
        <color indexed="8"/>
        <rFont val="Calibri"/>
        <family val="2"/>
      </rPr>
      <t xml:space="preserve"> </t>
    </r>
    <r>
      <rPr>
        <sz val="12"/>
        <color indexed="10"/>
        <rFont val="Calibri"/>
        <family val="2"/>
      </rPr>
      <t>(NOTA : une valeur positive traduit une baisse des émissions/consommations, un valeur négative une hausse)</t>
    </r>
  </si>
  <si>
    <t>Bienvenue sur l'outil de présentation des coûts et de calcul des RCE</t>
  </si>
  <si>
    <t>2ème proposition alternative</t>
  </si>
  <si>
    <t>Coûts salariaux (y compris la formation du personnel)</t>
  </si>
  <si>
    <t>Traitement des eaux issues de la technique de réduction</t>
  </si>
  <si>
    <t>Déchets (évacuation et traitement)</t>
  </si>
  <si>
    <t>Equipement de réduction mis en œuvre</t>
  </si>
  <si>
    <t>Tests et mise en service</t>
  </si>
  <si>
    <t>Achat et préparation du site (dont frais d’urbanisme et de propriété)</t>
  </si>
  <si>
    <t>Autres coûts (y compris garantie, expédition, livraison,...)</t>
  </si>
  <si>
    <t>Perte de qualité produits, baisse de la production,…</t>
  </si>
  <si>
    <t>Subventions reçues liées à l’investissement</t>
  </si>
  <si>
    <t>Taxes annuelles (ex : TGAP…)</t>
  </si>
  <si>
    <t>Valeur de revente des équipements démantelés</t>
  </si>
  <si>
    <t>Autres coûts (à spécifier)</t>
  </si>
  <si>
    <t>Autre combustible</t>
  </si>
  <si>
    <t>Le gain supplémentaire qui pourrait être obtenu avec la mise en oeuvre des MTD sera établi dans les onglets de synthèse.
Il convient de justifier en quoi les données reportées sont représentatives d'une année de production et de fonctionnement nominal.</t>
  </si>
  <si>
    <t>Emissions 
(en t/an)</t>
  </si>
  <si>
    <t>Consommation (en m3/an)</t>
  </si>
  <si>
    <t xml:space="preserve">Les données sur les consommations et émissions sont celles liées à la technique en place. Les consommations et émissions à reporter sont les quantités réelles après abattement obtenues grâce à la technique en place sur le périmètre pour lequel la dérogation est demandée. </t>
  </si>
  <si>
    <t>Consommation
(en MWh/an)</t>
  </si>
  <si>
    <r>
      <rPr>
        <b/>
        <sz val="12"/>
        <color indexed="8"/>
        <rFont val="Calibri"/>
        <family val="2"/>
      </rPr>
      <t>Emissions évitées chaque année du polluant concerné par la demande de dérogation selon les scenarii étudiés</t>
    </r>
  </si>
  <si>
    <r>
      <rPr>
        <b/>
        <u val="single"/>
        <sz val="11"/>
        <color indexed="8"/>
        <rFont val="Calibri"/>
        <family val="2"/>
      </rPr>
      <t>Quantité évitée</t>
    </r>
    <r>
      <rPr>
        <b/>
        <sz val="11"/>
        <color indexed="8"/>
        <rFont val="Calibri"/>
        <family val="2"/>
      </rPr>
      <t xml:space="preserve"> du polluant concerné par la demande de dérogation</t>
    </r>
  </si>
  <si>
    <t>Impact subventions et taxes sur le RCE (en k€/t évitée)</t>
  </si>
  <si>
    <r>
      <t>Autre polluant dont les émissions varient de manière significative selon les différents scenarii</t>
    </r>
    <r>
      <rPr>
        <sz val="11"/>
        <rFont val="Calibri"/>
        <family val="2"/>
      </rPr>
      <t xml:space="preserve"> (</t>
    </r>
    <r>
      <rPr>
        <u val="single"/>
        <sz val="11"/>
        <rFont val="Calibri"/>
        <family val="2"/>
      </rPr>
      <t>quantité évitée</t>
    </r>
    <r>
      <rPr>
        <sz val="11"/>
        <rFont val="Calibri"/>
        <family val="2"/>
      </rPr>
      <t xml:space="preserve"> </t>
    </r>
    <r>
      <rPr>
        <sz val="11"/>
        <color indexed="8"/>
        <rFont val="Calibri"/>
        <family val="2"/>
      </rPr>
      <t>par rapport à la situation actuelle)</t>
    </r>
  </si>
  <si>
    <r>
      <t xml:space="preserve">Consommation d'énergie </t>
    </r>
    <r>
      <rPr>
        <b/>
        <u val="single"/>
        <sz val="11"/>
        <color indexed="8"/>
        <rFont val="Calibri"/>
        <family val="2"/>
      </rPr>
      <t>évitée</t>
    </r>
  </si>
  <si>
    <t>Les données sur les consommations et émissions sont celles liées à la technique étudiée. Les consommations et émissions à reporter sont les quantités annuelles moyennes estimées après abattement obtenues grâce à la technique étudiée (et non la différence avec la situation actuelle).</t>
  </si>
  <si>
    <t>Valeur résiduelle des équipements à la date du démentèlement (si remplacement)</t>
  </si>
  <si>
    <t>Les coûts du capital associés à l'investissement dans une MTD ou une proposition alternative ne sont pas demandés directement dans la grille de présentation des coûts. Ceux-ci sont intégrés dans le calcul des différents ratio coûts / efficacité calculés à travers les taux d'annualisation retenus de 4%, 10% et celui considéré par l'exploitant pour son installation.
Le taux d'emprunt propre à l'exploitant est demandé dans la partie "Informations additionnelles nécessaires à l'établissement du ratio coûts / efficacité" pour chaque technique étudiée.</t>
  </si>
  <si>
    <t>La quantité de polluants évités correspond à la différence entre la quantité de polluants émise dans la situation actuelle reportée à l'onglet "technique en exploitation" et la quantité reportée dans chaque onglet correspondant à une technique étudiée.</t>
  </si>
  <si>
    <t>La mise en service de l’installation ou de l’équipement peut occasionner une perte de production, mais qui peut être minimisée en synchronisant la mise en service avec une opération de maintenance par exemple.</t>
  </si>
  <si>
    <t>Ils peuvent être exprimés comme un pourcentage du coût de l’équipement, mais en explicitant clairement ce pourcentage et en renseignant le montant en Euros correspondant.</t>
  </si>
  <si>
    <t>Coûts de maintenance et d’exploitation annuels variables - Coûts salariaux (y compris la formation du personnel)</t>
  </si>
  <si>
    <t>Quantité de polluants évitée</t>
  </si>
  <si>
    <t>Ces coûts seront estimés de préférence par le nombre d’hommes.mois multiplié par le salaire moyen du secteur. A défaut, ils pourront être exprimés comme un pourcentage du coût de l’équipement, mais en explicitant ce pourcentage et en renseignant le montant en Euros correspondant.</t>
  </si>
  <si>
    <t>Ce coût total annualisé est basé sur la formule d'annualisation suivante : 
coûts investissements*t*(1+t)^n/((1+t)^n-1)+Coût opérationnel annuel
avec t = taux d'annualisation = 10% et n = durée de vie des matériels sur 10 ans et génie civil sur 30 ans</t>
  </si>
  <si>
    <t>La grille de présentation des coûts permet à chaque exploitant de ventiler les coûts de manière détaillée par catégorie selon la pertinence de chacun d'entre eux pour les techniques étudiées. Il n'est pas nécessaire de les renseigner tous si un poste de coût n'est pas pertinent. Le renseignement des postes de coûts les plus faibles est laissé à la discrétion de l'exploitant.
Certains coûts peuvent être classiquement estimés par les exploitants comme un pourcentage d'un coût d'investissement. Cette approche est acceptable dans le calcul des coûts des techniques étudiées. En pratique, il convient d'afficher en Euros dans la case "coûts" correspondante la valeur traduisant le pourcentage proposé et de préciser en commentaire le pourcentage auquel cela correspond.</t>
  </si>
  <si>
    <r>
      <t xml:space="preserve">Construit conjointement par le MTES et l'INERIS suite à un groupe de travail sur le dossier de demande de dérogation, et en lien avec toutes les parties prenantes, cet outil d'accompagnement du guide de dérogation a pour objectifs de :
</t>
    </r>
    <r>
      <rPr>
        <sz val="11"/>
        <color indexed="8"/>
        <rFont val="Calibri"/>
        <family val="2"/>
      </rPr>
      <t xml:space="preserve">
</t>
    </r>
  </si>
  <si>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</sst>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0\ "/>
    <numFmt numFmtId="165" formatCode="0.0"/>
  </numFmts>
  <fonts count="46">
    <font>
      <sz val="11"/>
      <color indexed="8"/>
      <name val="Calibri"/>
      <family val="2"/>
    </font>
    <font>
      <sz val="9"/>
      <name val="Tahoma"/>
      <family val="2"/>
    </font>
    <font>
      <sz val="11"/>
      <name val="Calibri"/>
      <family val="2"/>
    </font>
    <font>
      <sz val="8"/>
      <name val="Calibri"/>
      <family val="2"/>
    </font>
    <font>
      <b/>
      <sz val="11"/>
      <color indexed="8"/>
      <name val="Arial"/>
      <family val="2"/>
    </font>
    <font>
      <sz val="11"/>
      <color indexed="8"/>
      <name val="Arial"/>
      <family val="2"/>
    </font>
    <font>
      <sz val="11"/>
      <name val="Arial"/>
      <family val="2"/>
    </font>
    <font>
      <sz val="11"/>
      <color indexed="10"/>
      <name val="Arial"/>
      <family val="2"/>
    </font>
    <font>
      <b/>
      <sz val="14"/>
      <color indexed="8"/>
      <name val="Arial"/>
      <family val="2"/>
    </font>
    <font>
      <b/>
      <sz val="11"/>
      <color indexed="8"/>
      <name val="Calibri"/>
      <family val="2"/>
    </font>
    <font>
      <b/>
      <sz val="12"/>
      <color indexed="8"/>
      <name val="Arial"/>
      <family val="2"/>
    </font>
    <font>
      <sz val="10"/>
      <color indexed="8"/>
      <name val="Calibri"/>
      <family val="2"/>
    </font>
    <font>
      <b/>
      <sz val="11"/>
      <name val="Arial"/>
      <family val="2"/>
    </font>
    <font>
      <b/>
      <sz val="9"/>
      <name val="Tahoma"/>
      <family val="2"/>
    </font>
    <font>
      <b/>
      <u val="single"/>
      <sz val="11"/>
      <color indexed="8"/>
      <name val="Calibri"/>
      <family val="2"/>
    </font>
    <font>
      <b/>
      <sz val="12"/>
      <color indexed="8"/>
      <name val="Calibri"/>
      <family val="2"/>
    </font>
    <font>
      <sz val="12"/>
      <color indexed="8"/>
      <name val="Calibri"/>
      <family val="2"/>
    </font>
    <font>
      <sz val="12"/>
      <color indexed="10"/>
      <name val="Calibri"/>
      <family val="2"/>
    </font>
    <font>
      <u val="single"/>
      <sz val="11"/>
      <name val="Calibri"/>
      <family val="2"/>
    </font>
    <font>
      <sz val="9"/>
      <color indexed="63"/>
      <name val="Calibri"/>
      <family val="2"/>
    </font>
    <font>
      <sz val="8.25"/>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10"/>
      <name val="Arial"/>
      <family val="2"/>
    </font>
    <font>
      <b/>
      <sz val="12"/>
      <color indexed="10"/>
      <name val="Arial"/>
      <family val="2"/>
    </font>
    <font>
      <b/>
      <sz val="10"/>
      <color indexed="8"/>
      <name val="Calibri"/>
      <family val="2"/>
    </font>
    <font>
      <sz val="8"/>
      <color indexed="10"/>
      <name val="Calibri"/>
      <family val="2"/>
    </font>
    <font>
      <b/>
      <sz val="20"/>
      <color indexed="8"/>
      <name val="Calibri"/>
      <family val="2"/>
    </font>
    <font>
      <sz val="20"/>
      <color indexed="8"/>
      <name val="Calibri"/>
      <family val="2"/>
    </font>
    <font>
      <sz val="10"/>
      <color indexed="63"/>
      <name val="Calibri"/>
      <family val="2"/>
    </font>
    <font>
      <sz val="14"/>
      <color indexed="63"/>
      <name val="Calibri"/>
      <family val="2"/>
    </font>
    <font>
      <b/>
      <sz val="24"/>
      <color indexed="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medium"/>
      <top style="thin"/>
      <bottom style="thin"/>
    </border>
    <border>
      <left style="medium"/>
      <right style="medium"/>
      <top style="medium"/>
      <bottom style="medium"/>
    </border>
    <border>
      <left style="medium"/>
      <right/>
      <top style="medium"/>
      <bottom style="medium"/>
    </border>
    <border>
      <left style="medium"/>
      <right style="medium"/>
      <top style="medium"/>
      <bottom/>
    </border>
    <border>
      <left style="medium"/>
      <right style="medium"/>
      <top style="thin"/>
      <bottom style="medium"/>
    </border>
    <border>
      <left style="medium"/>
      <right style="medium"/>
      <top/>
      <bottom style="thin"/>
    </border>
    <border>
      <left style="medium"/>
      <right style="medium"/>
      <top style="thin"/>
      <bottom>
        <color indexed="63"/>
      </bottom>
    </border>
    <border>
      <left style="medium"/>
      <right>
        <color indexed="63"/>
      </right>
      <top style="medium"/>
      <bottom/>
    </border>
    <border>
      <left style="medium"/>
      <right style="medium"/>
      <top style="medium"/>
      <bottom>
        <color indexed="63"/>
      </bottom>
    </border>
    <border>
      <left style="medium"/>
      <right style="medium"/>
      <top>
        <color indexed="63"/>
      </top>
      <bottom>
        <color indexed="63"/>
      </bottom>
    </border>
    <border>
      <left style="medium"/>
      <right>
        <color indexed="63"/>
      </right>
      <top/>
      <bottom>
        <color indexed="63"/>
      </bottom>
    </border>
    <border>
      <left style="medium"/>
      <right style="medium"/>
      <top>
        <color indexed="63"/>
      </top>
      <bottom style="medium"/>
    </border>
    <border>
      <left style="medium"/>
      <right style="medium"/>
      <top style="medium"/>
      <bottom style="thin"/>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medium"/>
    </border>
    <border>
      <left>
        <color indexed="63"/>
      </left>
      <right style="thin"/>
      <top style="thin"/>
      <bottom style="medium"/>
    </border>
    <border>
      <left style="thin"/>
      <right style="thin"/>
      <top style="thin"/>
      <bottom style="medium"/>
    </border>
    <border>
      <left style="medium"/>
      <right/>
      <top>
        <color indexed="63"/>
      </top>
      <botto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right>
        <color indexed="63"/>
      </right>
      <top>
        <color indexed="63"/>
      </top>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top/>
      <bottom style="thin"/>
    </border>
    <border>
      <left style="medium"/>
      <right/>
      <top style="thin"/>
      <bottom style="thin"/>
    </border>
    <border>
      <left style="medium"/>
      <right/>
      <top style="thin"/>
      <bottom style="medium"/>
    </border>
    <border>
      <left>
        <color indexed="63"/>
      </left>
      <right style="medium"/>
      <top>
        <color indexed="63"/>
      </top>
      <bottom style="thin"/>
    </border>
    <border>
      <left>
        <color indexed="63"/>
      </left>
      <right style="medium"/>
      <top style="medium"/>
      <bottom style="thin"/>
    </border>
    <border>
      <left style="medium"/>
      <right style="medium"/>
      <top/>
      <bottom style="medium"/>
    </border>
    <border>
      <left>
        <color indexed="63"/>
      </left>
      <right>
        <color indexed="63"/>
      </right>
      <top style="thin"/>
      <bottom style="medium"/>
    </border>
    <border>
      <left style="thin"/>
      <right style="medium"/>
      <top style="thin"/>
      <bottom>
        <color indexed="63"/>
      </bottom>
    </border>
    <border>
      <left/>
      <right/>
      <top>
        <color indexed="63"/>
      </top>
      <bottom style="medium"/>
    </border>
    <border>
      <left>
        <color indexed="63"/>
      </left>
      <right>
        <color indexed="63"/>
      </right>
      <top style="medium"/>
      <bottom style="medium"/>
    </border>
    <border>
      <left/>
      <right/>
      <top style="medium"/>
      <bottom style="medium"/>
    </border>
    <border>
      <left/>
      <right style="medium"/>
      <top style="medium"/>
      <bottom style="medium"/>
    </border>
    <border>
      <left/>
      <right style="medium"/>
      <top style="thin"/>
      <bottom style="thin"/>
    </border>
    <border>
      <left style="medium"/>
      <right style="medium"/>
      <top style="thin"/>
      <bottom/>
    </border>
    <border>
      <left style="medium"/>
      <right style="medium"/>
      <top/>
      <bottom/>
    </border>
    <border>
      <left>
        <color indexed="63"/>
      </left>
      <right/>
      <top style="medium"/>
      <bottom style="medium"/>
    </border>
    <border>
      <left>
        <color indexed="63"/>
      </left>
      <right/>
      <top style="medium"/>
      <bottom/>
    </border>
    <border>
      <left/>
      <right/>
      <top style="medium"/>
      <bottom/>
    </border>
    <border>
      <left/>
      <right style="medium"/>
      <top style="medium"/>
      <bottom/>
    </border>
    <border>
      <left>
        <color indexed="63"/>
      </left>
      <right style="thin"/>
      <top style="medium"/>
      <bottom style="thin"/>
    </border>
    <border>
      <left>
        <color indexed="63"/>
      </left>
      <right/>
      <top style="thin"/>
      <bottom style="thin"/>
    </border>
    <border>
      <left/>
      <right/>
      <top style="thin"/>
      <bottom style="thin"/>
    </border>
    <border>
      <left style="medium"/>
      <right>
        <color indexed="63"/>
      </right>
      <top style="thin"/>
      <bottom style="thin"/>
    </border>
    <border>
      <left style="medium"/>
      <right>
        <color indexed="63"/>
      </right>
      <top style="thin"/>
      <bottom/>
    </border>
    <border>
      <left style="medium"/>
      <right>
        <color indexed="63"/>
      </right>
      <top/>
      <bottom/>
    </border>
    <border>
      <left style="medium"/>
      <right>
        <color indexed="63"/>
      </right>
      <top/>
      <bottom style="medium"/>
    </border>
    <border>
      <left style="medium"/>
      <right style="medium"/>
      <top>
        <color indexed="63"/>
      </top>
      <bottom style="thin"/>
    </border>
    <border>
      <left>
        <color indexed="63"/>
      </left>
      <right>
        <color indexed="63"/>
      </right>
      <top>
        <color indexed="63"/>
      </top>
      <bottom style="thin"/>
    </border>
    <border>
      <left style="medium"/>
      <right>
        <color indexed="63"/>
      </right>
      <top>
        <color indexed="63"/>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0" borderId="2" applyNumberFormat="0" applyFill="0" applyAlignment="0" applyProtection="0"/>
    <xf numFmtId="0" fontId="25" fillId="7" borderId="1" applyNumberFormat="0" applyAlignment="0" applyProtection="0"/>
    <xf numFmtId="0" fontId="2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21" borderId="0" applyNumberFormat="0" applyBorder="0" applyAlignment="0" applyProtection="0"/>
    <xf numFmtId="0" fontId="0" fillId="22" borderId="3" applyNumberFormat="0" applyFont="0" applyAlignment="0" applyProtection="0"/>
    <xf numFmtId="9" fontId="0" fillId="0" borderId="0" applyFont="0" applyFill="0" applyBorder="0" applyAlignment="0" applyProtection="0"/>
    <xf numFmtId="0" fontId="28" fillId="4" borderId="0" applyNumberFormat="0" applyBorder="0" applyAlignment="0" applyProtection="0"/>
    <xf numFmtId="0" fontId="29" fillId="20"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9" fillId="0" borderId="8" applyNumberFormat="0" applyFill="0" applyAlignment="0" applyProtection="0"/>
    <xf numFmtId="0" fontId="35" fillId="23" borderId="9" applyNumberFormat="0" applyAlignment="0" applyProtection="0"/>
  </cellStyleXfs>
  <cellXfs count="321">
    <xf numFmtId="0" fontId="0" fillId="0" borderId="0" xfId="0" applyAlignment="1">
      <alignment/>
    </xf>
    <xf numFmtId="0" fontId="5" fillId="0" borderId="0" xfId="0" applyFont="1" applyAlignment="1">
      <alignment vertical="center"/>
    </xf>
    <xf numFmtId="0" fontId="5" fillId="0" borderId="10" xfId="0" applyFont="1" applyBorder="1" applyAlignment="1">
      <alignment horizontal="left" vertical="center" wrapText="1"/>
    </xf>
    <xf numFmtId="0" fontId="4" fillId="23" borderId="11" xfId="0" applyFont="1" applyFill="1" applyBorder="1" applyAlignment="1">
      <alignment horizontal="center" vertical="center" wrapText="1"/>
    </xf>
    <xf numFmtId="0" fontId="5" fillId="24" borderId="0" xfId="0" applyFont="1" applyFill="1" applyAlignment="1">
      <alignment vertical="center"/>
    </xf>
    <xf numFmtId="0" fontId="5" fillId="24" borderId="0" xfId="0" applyFont="1" applyFill="1" applyBorder="1" applyAlignment="1">
      <alignment vertical="center"/>
    </xf>
    <xf numFmtId="0" fontId="4" fillId="23" borderId="12"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4" fillId="23" borderId="13" xfId="0" applyFont="1" applyFill="1" applyBorder="1" applyAlignment="1">
      <alignment horizontal="center" vertical="center" wrapText="1"/>
    </xf>
    <xf numFmtId="0" fontId="4" fillId="24" borderId="0" xfId="0" applyFont="1" applyFill="1" applyBorder="1" applyAlignment="1">
      <alignment vertical="center"/>
    </xf>
    <xf numFmtId="0" fontId="5" fillId="24" borderId="0" xfId="0" applyFont="1" applyFill="1" applyAlignment="1">
      <alignment vertical="center" wrapText="1"/>
    </xf>
    <xf numFmtId="0" fontId="7" fillId="24" borderId="0" xfId="0" applyFont="1" applyFill="1" applyAlignment="1">
      <alignment vertical="center" wrapText="1"/>
    </xf>
    <xf numFmtId="0" fontId="7" fillId="24" borderId="0" xfId="0" applyFont="1" applyFill="1" applyAlignment="1">
      <alignment vertical="center"/>
    </xf>
    <xf numFmtId="0" fontId="7" fillId="24" borderId="0" xfId="0" applyFont="1" applyFill="1" applyAlignment="1">
      <alignment vertical="center"/>
    </xf>
    <xf numFmtId="0" fontId="12" fillId="24" borderId="0" xfId="0" applyFont="1" applyFill="1" applyAlignment="1">
      <alignment horizontal="right" vertical="center"/>
    </xf>
    <xf numFmtId="0" fontId="36" fillId="24" borderId="0" xfId="0" applyFont="1" applyFill="1" applyBorder="1" applyAlignment="1">
      <alignment vertical="center"/>
    </xf>
    <xf numFmtId="0" fontId="10" fillId="24" borderId="0" xfId="0" applyFont="1" applyFill="1" applyBorder="1" applyAlignment="1">
      <alignment vertical="center"/>
    </xf>
    <xf numFmtId="0" fontId="37" fillId="24" borderId="0" xfId="0" applyFont="1" applyFill="1" applyBorder="1" applyAlignment="1">
      <alignment vertical="center"/>
    </xf>
    <xf numFmtId="0" fontId="7" fillId="0" borderId="0" xfId="0" applyFont="1" applyAlignment="1">
      <alignment vertical="center"/>
    </xf>
    <xf numFmtId="0" fontId="0" fillId="24" borderId="0" xfId="0" applyFill="1" applyAlignment="1">
      <alignment/>
    </xf>
    <xf numFmtId="0" fontId="22" fillId="24" borderId="0" xfId="0" applyFont="1" applyFill="1" applyAlignment="1">
      <alignment/>
    </xf>
    <xf numFmtId="0" fontId="40" fillId="24" borderId="0" xfId="0" applyFont="1" applyFill="1" applyAlignment="1">
      <alignment/>
    </xf>
    <xf numFmtId="0" fontId="5" fillId="24" borderId="0" xfId="0" applyFont="1" applyFill="1" applyAlignment="1">
      <alignment horizontal="right" vertical="center"/>
    </xf>
    <xf numFmtId="0" fontId="15" fillId="0" borderId="0" xfId="0" applyFont="1" applyAlignment="1">
      <alignment horizontal="center" vertical="center"/>
    </xf>
    <xf numFmtId="0" fontId="0" fillId="0" borderId="0" xfId="0" applyAlignment="1">
      <alignment wrapText="1"/>
    </xf>
    <xf numFmtId="0" fontId="22" fillId="0" borderId="0" xfId="0" applyFont="1" applyAlignment="1">
      <alignment/>
    </xf>
    <xf numFmtId="0" fontId="5" fillId="0" borderId="14" xfId="0" applyFont="1" applyBorder="1" applyAlignment="1">
      <alignment horizontal="left" vertical="center" wrapText="1"/>
    </xf>
    <xf numFmtId="0" fontId="0" fillId="0" borderId="0" xfId="0" applyAlignment="1">
      <alignment vertical="top" wrapText="1"/>
    </xf>
    <xf numFmtId="0" fontId="5" fillId="0" borderId="15" xfId="0" applyFont="1" applyBorder="1" applyAlignment="1">
      <alignment horizontal="left" vertical="center" wrapText="1"/>
    </xf>
    <xf numFmtId="0" fontId="6" fillId="0" borderId="10" xfId="0" applyFont="1" applyBorder="1" applyAlignment="1">
      <alignment horizontal="left" vertical="center" wrapText="1"/>
    </xf>
    <xf numFmtId="0" fontId="5" fillId="0" borderId="14" xfId="0" applyFont="1" applyBorder="1" applyAlignment="1">
      <alignment horizontal="left" vertical="center"/>
    </xf>
    <xf numFmtId="0" fontId="0" fillId="24" borderId="16" xfId="0" applyFill="1" applyBorder="1" applyAlignment="1">
      <alignment vertical="center" wrapText="1"/>
    </xf>
    <xf numFmtId="0" fontId="4" fillId="23" borderId="17" xfId="0" applyFont="1" applyFill="1" applyBorder="1" applyAlignment="1">
      <alignment horizontal="center" vertical="center" wrapText="1"/>
    </xf>
    <xf numFmtId="0" fontId="0" fillId="24" borderId="18" xfId="0" applyFill="1" applyBorder="1" applyAlignment="1">
      <alignment horizontal="left" vertical="center"/>
    </xf>
    <xf numFmtId="0" fontId="0" fillId="24" borderId="16" xfId="0" applyFill="1" applyBorder="1" applyAlignment="1">
      <alignment horizontal="left" vertical="center"/>
    </xf>
    <xf numFmtId="0" fontId="0" fillId="24" borderId="10" xfId="0" applyFill="1" applyBorder="1" applyAlignment="1">
      <alignment horizontal="left" vertical="center"/>
    </xf>
    <xf numFmtId="0" fontId="0" fillId="24" borderId="19" xfId="0" applyFill="1" applyBorder="1" applyAlignment="1">
      <alignment horizontal="left" vertical="center"/>
    </xf>
    <xf numFmtId="0" fontId="0" fillId="24" borderId="14" xfId="0" applyFill="1" applyBorder="1" applyAlignment="1">
      <alignment horizontal="left" vertical="center"/>
    </xf>
    <xf numFmtId="0" fontId="36" fillId="24" borderId="20" xfId="0" applyFont="1" applyFill="1" applyBorder="1" applyAlignment="1">
      <alignment horizontal="left" vertical="center" wrapText="1"/>
    </xf>
    <xf numFmtId="0" fontId="0" fillId="24" borderId="10" xfId="0" applyFill="1" applyBorder="1" applyAlignment="1">
      <alignment vertical="center" wrapText="1"/>
    </xf>
    <xf numFmtId="0" fontId="0" fillId="24" borderId="21" xfId="0" applyFill="1" applyBorder="1" applyAlignment="1">
      <alignment vertical="center"/>
    </xf>
    <xf numFmtId="0" fontId="5" fillId="10" borderId="22" xfId="0" applyNumberFormat="1" applyFont="1" applyFill="1" applyBorder="1" applyAlignment="1" applyProtection="1">
      <alignment horizontal="center" vertical="center" wrapText="1"/>
      <protection/>
    </xf>
    <xf numFmtId="0" fontId="5" fillId="10" borderId="10" xfId="0" applyNumberFormat="1" applyFont="1" applyFill="1" applyBorder="1" applyAlignment="1" applyProtection="1">
      <alignment horizontal="center" vertical="center" wrapText="1"/>
      <protection/>
    </xf>
    <xf numFmtId="0" fontId="5" fillId="10" borderId="14" xfId="0" applyNumberFormat="1" applyFont="1" applyFill="1" applyBorder="1" applyAlignment="1" applyProtection="1">
      <alignment horizontal="center" vertical="center" wrapText="1"/>
      <protection/>
    </xf>
    <xf numFmtId="0" fontId="5" fillId="10" borderId="11" xfId="0" applyNumberFormat="1" applyFont="1" applyFill="1" applyBorder="1" applyAlignment="1" applyProtection="1">
      <alignment horizontal="center" vertical="center" wrapText="1"/>
      <protection/>
    </xf>
    <xf numFmtId="0" fontId="36" fillId="24" borderId="18" xfId="0" applyFont="1" applyFill="1" applyBorder="1" applyAlignment="1">
      <alignment horizontal="left" vertical="center" wrapText="1"/>
    </xf>
    <xf numFmtId="0" fontId="0" fillId="24" borderId="23" xfId="0" applyFill="1" applyBorder="1" applyAlignment="1">
      <alignment horizontal="center" vertical="center" wrapText="1"/>
    </xf>
    <xf numFmtId="0" fontId="0" fillId="24" borderId="24" xfId="0" applyFill="1" applyBorder="1" applyAlignment="1">
      <alignment horizontal="center" vertical="center" wrapText="1"/>
    </xf>
    <xf numFmtId="0" fontId="0" fillId="24" borderId="25" xfId="0" applyFill="1" applyBorder="1" applyAlignment="1">
      <alignment horizontal="center" vertical="center" wrapText="1"/>
    </xf>
    <xf numFmtId="0" fontId="9" fillId="24" borderId="11" xfId="0" applyFont="1" applyFill="1" applyBorder="1" applyAlignment="1">
      <alignment horizontal="center" vertical="center"/>
    </xf>
    <xf numFmtId="0" fontId="0" fillId="24" borderId="0" xfId="0" applyFill="1" applyAlignment="1">
      <alignment vertical="center"/>
    </xf>
    <xf numFmtId="0" fontId="0" fillId="24" borderId="26" xfId="0" applyFill="1" applyBorder="1" applyAlignment="1">
      <alignment horizontal="right" vertical="center"/>
    </xf>
    <xf numFmtId="3" fontId="0" fillId="4" borderId="27" xfId="0" applyNumberFormat="1" applyFill="1" applyBorder="1" applyAlignment="1">
      <alignment horizontal="center" vertical="center"/>
    </xf>
    <xf numFmtId="3" fontId="0" fillId="4" borderId="28" xfId="0" applyNumberFormat="1" applyFill="1" applyBorder="1" applyAlignment="1">
      <alignment horizontal="center" vertical="center"/>
    </xf>
    <xf numFmtId="3" fontId="0" fillId="4" borderId="26" xfId="0" applyNumberFormat="1" applyFill="1" applyBorder="1" applyAlignment="1">
      <alignment horizontal="center" vertical="center"/>
    </xf>
    <xf numFmtId="0" fontId="39" fillId="24" borderId="0" xfId="0" applyFont="1" applyFill="1" applyAlignment="1">
      <alignment vertical="center"/>
    </xf>
    <xf numFmtId="0" fontId="0" fillId="24" borderId="29" xfId="0" applyFill="1" applyBorder="1" applyAlignment="1">
      <alignment horizontal="right" vertical="center"/>
    </xf>
    <xf numFmtId="3" fontId="0" fillId="4" borderId="30" xfId="0" applyNumberFormat="1" applyFill="1" applyBorder="1" applyAlignment="1">
      <alignment horizontal="center" vertical="center"/>
    </xf>
    <xf numFmtId="3" fontId="0" fillId="4" borderId="31" xfId="0" applyNumberFormat="1" applyFill="1" applyBorder="1" applyAlignment="1">
      <alignment horizontal="center" vertical="center"/>
    </xf>
    <xf numFmtId="3" fontId="0" fillId="4" borderId="29" xfId="0" applyNumberFormat="1" applyFill="1" applyBorder="1" applyAlignment="1">
      <alignment horizontal="center" vertical="center"/>
    </xf>
    <xf numFmtId="0" fontId="0" fillId="24" borderId="32" xfId="0" applyFill="1" applyBorder="1" applyAlignment="1">
      <alignment horizontal="right" vertical="center"/>
    </xf>
    <xf numFmtId="3" fontId="0" fillId="4" borderId="33" xfId="0" applyNumberFormat="1" applyFill="1" applyBorder="1" applyAlignment="1">
      <alignment horizontal="center" vertical="center"/>
    </xf>
    <xf numFmtId="3" fontId="0" fillId="4" borderId="34" xfId="0" applyNumberFormat="1" applyFill="1" applyBorder="1" applyAlignment="1">
      <alignment horizontal="center" vertical="center"/>
    </xf>
    <xf numFmtId="3" fontId="0" fillId="4" borderId="32" xfId="0" applyNumberFormat="1" applyFill="1" applyBorder="1" applyAlignment="1">
      <alignment horizontal="center" vertical="center"/>
    </xf>
    <xf numFmtId="0" fontId="0" fillId="24" borderId="35" xfId="0" applyFill="1" applyBorder="1" applyAlignment="1">
      <alignment vertical="center"/>
    </xf>
    <xf numFmtId="0" fontId="9" fillId="24" borderId="0" xfId="0" applyFont="1" applyFill="1" applyBorder="1" applyAlignment="1">
      <alignment horizontal="left" vertical="center"/>
    </xf>
    <xf numFmtId="0" fontId="9" fillId="4" borderId="0" xfId="0" applyFont="1" applyFill="1" applyBorder="1" applyAlignment="1">
      <alignment horizontal="center" vertical="center"/>
    </xf>
    <xf numFmtId="0" fontId="0" fillId="24" borderId="0" xfId="0" applyFill="1" applyBorder="1" applyAlignment="1">
      <alignment vertical="center"/>
    </xf>
    <xf numFmtId="0" fontId="0" fillId="24" borderId="0" xfId="0" applyFill="1" applyBorder="1" applyAlignment="1">
      <alignment vertical="center"/>
    </xf>
    <xf numFmtId="0" fontId="0" fillId="24" borderId="0" xfId="0" applyFill="1" applyBorder="1" applyAlignment="1">
      <alignment horizontal="right" vertical="center"/>
    </xf>
    <xf numFmtId="0" fontId="0" fillId="24" borderId="36" xfId="0" applyFill="1" applyBorder="1" applyAlignment="1">
      <alignment horizontal="right" vertical="center"/>
    </xf>
    <xf numFmtId="0" fontId="0" fillId="24" borderId="37" xfId="0" applyFill="1" applyBorder="1" applyAlignment="1">
      <alignment horizontal="right" vertical="center"/>
    </xf>
    <xf numFmtId="0" fontId="22" fillId="24" borderId="0" xfId="0" applyFont="1" applyFill="1" applyAlignment="1">
      <alignment vertical="center"/>
    </xf>
    <xf numFmtId="0" fontId="0" fillId="24" borderId="38" xfId="0" applyFill="1" applyBorder="1" applyAlignment="1">
      <alignment horizontal="right" vertical="center"/>
    </xf>
    <xf numFmtId="0" fontId="0" fillId="24" borderId="39" xfId="0" applyFill="1" applyBorder="1" applyAlignment="1">
      <alignment horizontal="right" vertical="center"/>
    </xf>
    <xf numFmtId="0" fontId="9" fillId="0" borderId="0" xfId="0" applyFont="1" applyBorder="1" applyAlignment="1">
      <alignment horizontal="center" vertical="center"/>
    </xf>
    <xf numFmtId="0" fontId="0" fillId="0" borderId="0" xfId="0" applyAlignment="1">
      <alignment vertical="center"/>
    </xf>
    <xf numFmtId="0" fontId="9" fillId="0" borderId="0" xfId="0" applyFont="1" applyBorder="1" applyAlignment="1">
      <alignment vertical="center"/>
    </xf>
    <xf numFmtId="0" fontId="0" fillId="0" borderId="0" xfId="0" applyBorder="1" applyAlignment="1">
      <alignment vertical="center"/>
    </xf>
    <xf numFmtId="0" fontId="0" fillId="24" borderId="40" xfId="0" applyFill="1" applyBorder="1" applyAlignment="1">
      <alignment horizontal="right" vertical="center"/>
    </xf>
    <xf numFmtId="0" fontId="0" fillId="24" borderId="41" xfId="0" applyFill="1" applyBorder="1" applyAlignment="1">
      <alignment horizontal="right" vertical="center"/>
    </xf>
    <xf numFmtId="0" fontId="0" fillId="24" borderId="42" xfId="0" applyFill="1" applyBorder="1" applyAlignment="1">
      <alignment horizontal="right" vertical="center"/>
    </xf>
    <xf numFmtId="2" fontId="0" fillId="4" borderId="31" xfId="0" applyNumberFormat="1" applyFill="1" applyBorder="1" applyAlignment="1">
      <alignment horizontal="center" vertical="center"/>
    </xf>
    <xf numFmtId="165" fontId="0" fillId="4" borderId="31" xfId="0" applyNumberFormat="1" applyFill="1" applyBorder="1" applyAlignment="1">
      <alignment horizontal="center" vertical="center"/>
    </xf>
    <xf numFmtId="2" fontId="0" fillId="4" borderId="43" xfId="0" applyNumberFormat="1" applyFill="1" applyBorder="1" applyAlignment="1">
      <alignment horizontal="center" vertical="center"/>
    </xf>
    <xf numFmtId="2" fontId="0" fillId="4" borderId="29" xfId="0" applyNumberFormat="1" applyFill="1" applyBorder="1" applyAlignment="1">
      <alignment horizontal="center" vertical="center"/>
    </xf>
    <xf numFmtId="2" fontId="0" fillId="4" borderId="44" xfId="0" applyNumberFormat="1" applyFill="1" applyBorder="1" applyAlignment="1">
      <alignment horizontal="center" vertical="center"/>
    </xf>
    <xf numFmtId="2" fontId="0" fillId="4" borderId="34" xfId="0" applyNumberFormat="1" applyFill="1" applyBorder="1" applyAlignment="1">
      <alignment horizontal="center" vertical="center"/>
    </xf>
    <xf numFmtId="2" fontId="0" fillId="4" borderId="32" xfId="0" applyNumberFormat="1" applyFill="1" applyBorder="1" applyAlignment="1">
      <alignment horizontal="center" vertical="center"/>
    </xf>
    <xf numFmtId="165" fontId="0" fillId="4" borderId="43" xfId="0" applyNumberFormat="1" applyFill="1" applyBorder="1" applyAlignment="1">
      <alignment horizontal="center" vertical="center"/>
    </xf>
    <xf numFmtId="165" fontId="0" fillId="4" borderId="29" xfId="0" applyNumberFormat="1" applyFill="1" applyBorder="1" applyAlignment="1">
      <alignment horizontal="center" vertical="center"/>
    </xf>
    <xf numFmtId="165" fontId="0" fillId="4" borderId="44" xfId="0" applyNumberFormat="1" applyFill="1" applyBorder="1" applyAlignment="1">
      <alignment horizontal="center" vertical="center"/>
    </xf>
    <xf numFmtId="165" fontId="0" fillId="4" borderId="34" xfId="0" applyNumberFormat="1" applyFill="1" applyBorder="1" applyAlignment="1">
      <alignment horizontal="center" vertical="center"/>
    </xf>
    <xf numFmtId="165" fontId="0" fillId="4" borderId="32" xfId="0" applyNumberFormat="1" applyFill="1" applyBorder="1" applyAlignment="1">
      <alignment horizontal="center" vertical="center"/>
    </xf>
    <xf numFmtId="2" fontId="0" fillId="4" borderId="45" xfId="0" applyNumberFormat="1" applyFill="1" applyBorder="1" applyAlignment="1">
      <alignment horizontal="center" vertical="center"/>
    </xf>
    <xf numFmtId="2" fontId="0" fillId="4" borderId="28" xfId="0" applyNumberFormat="1" applyFill="1" applyBorder="1" applyAlignment="1">
      <alignment horizontal="center" vertical="center"/>
    </xf>
    <xf numFmtId="2" fontId="0" fillId="4" borderId="26" xfId="0" applyNumberFormat="1" applyFill="1" applyBorder="1" applyAlignment="1">
      <alignment horizontal="center" vertical="center"/>
    </xf>
    <xf numFmtId="165" fontId="0" fillId="4" borderId="45" xfId="0" applyNumberFormat="1" applyFill="1" applyBorder="1" applyAlignment="1">
      <alignment horizontal="center" vertical="center"/>
    </xf>
    <xf numFmtId="165" fontId="0" fillId="4" borderId="28" xfId="0" applyNumberFormat="1" applyFill="1" applyBorder="1" applyAlignment="1">
      <alignment horizontal="center" vertical="center"/>
    </xf>
    <xf numFmtId="165" fontId="0" fillId="4" borderId="26" xfId="0" applyNumberFormat="1" applyFill="1" applyBorder="1" applyAlignment="1">
      <alignment horizontal="center" vertical="center"/>
    </xf>
    <xf numFmtId="0" fontId="38" fillId="24" borderId="46" xfId="0" applyFont="1" applyFill="1" applyBorder="1" applyAlignment="1">
      <alignment horizontal="center" vertical="center"/>
    </xf>
    <xf numFmtId="0" fontId="38" fillId="24" borderId="23" xfId="0" applyFont="1" applyFill="1" applyBorder="1" applyAlignment="1">
      <alignment horizontal="center" vertical="center"/>
    </xf>
    <xf numFmtId="0" fontId="38" fillId="24" borderId="24" xfId="0" applyFont="1" applyFill="1" applyBorder="1" applyAlignment="1">
      <alignment horizontal="center" vertical="center"/>
    </xf>
    <xf numFmtId="0" fontId="38" fillId="24" borderId="46" xfId="0" applyFont="1" applyFill="1" applyBorder="1" applyAlignment="1">
      <alignment horizontal="center" vertical="center"/>
    </xf>
    <xf numFmtId="0" fontId="0" fillId="4" borderId="31" xfId="0" applyFill="1" applyBorder="1" applyAlignment="1">
      <alignment horizontal="center" vertical="center"/>
    </xf>
    <xf numFmtId="0" fontId="0" fillId="4" borderId="31" xfId="0" applyFont="1" applyFill="1" applyBorder="1" applyAlignment="1">
      <alignment horizontal="center" vertical="center"/>
    </xf>
    <xf numFmtId="0" fontId="0" fillId="4" borderId="28" xfId="0" applyFill="1" applyBorder="1" applyAlignment="1">
      <alignment horizontal="center" vertical="center"/>
    </xf>
    <xf numFmtId="0" fontId="11" fillId="24" borderId="44" xfId="0" applyFont="1" applyFill="1" applyBorder="1" applyAlignment="1">
      <alignment horizontal="center" vertical="center"/>
    </xf>
    <xf numFmtId="0" fontId="11" fillId="24" borderId="34" xfId="0" applyFont="1" applyFill="1" applyBorder="1" applyAlignment="1">
      <alignment horizontal="center" vertical="center"/>
    </xf>
    <xf numFmtId="0" fontId="11" fillId="24" borderId="32" xfId="0" applyFont="1" applyFill="1" applyBorder="1" applyAlignment="1">
      <alignment horizontal="center" vertical="center"/>
    </xf>
    <xf numFmtId="0" fontId="0" fillId="4" borderId="47" xfId="0" applyFill="1" applyBorder="1" applyAlignment="1">
      <alignment horizontal="center" vertical="center"/>
    </xf>
    <xf numFmtId="0" fontId="0" fillId="4" borderId="48" xfId="0" applyFill="1" applyBorder="1" applyAlignment="1">
      <alignment horizontal="center" vertical="center"/>
    </xf>
    <xf numFmtId="0" fontId="0" fillId="4" borderId="48" xfId="0" applyFont="1" applyFill="1" applyBorder="1" applyAlignment="1">
      <alignment horizontal="center" vertical="center"/>
    </xf>
    <xf numFmtId="0" fontId="0" fillId="4" borderId="49" xfId="0" applyFill="1" applyBorder="1" applyAlignment="1">
      <alignment horizontal="center" vertical="center"/>
    </xf>
    <xf numFmtId="0" fontId="0" fillId="4" borderId="43" xfId="0" applyFill="1" applyBorder="1" applyAlignment="1">
      <alignment horizontal="center" vertical="center"/>
    </xf>
    <xf numFmtId="0" fontId="0" fillId="4" borderId="29" xfId="0" applyFill="1" applyBorder="1" applyAlignment="1">
      <alignment horizontal="center" vertical="center"/>
    </xf>
    <xf numFmtId="0" fontId="0" fillId="4" borderId="44" xfId="0" applyFill="1" applyBorder="1" applyAlignment="1">
      <alignment horizontal="center" vertical="center"/>
    </xf>
    <xf numFmtId="0" fontId="0" fillId="4" borderId="34" xfId="0" applyFill="1" applyBorder="1" applyAlignment="1">
      <alignment horizontal="center" vertical="center"/>
    </xf>
    <xf numFmtId="0" fontId="0" fillId="4" borderId="34" xfId="0" applyFont="1" applyFill="1" applyBorder="1" applyAlignment="1">
      <alignment horizontal="center" vertical="center"/>
    </xf>
    <xf numFmtId="0" fontId="0" fillId="4" borderId="32" xfId="0" applyFill="1" applyBorder="1" applyAlignment="1">
      <alignment horizontal="center" vertical="center"/>
    </xf>
    <xf numFmtId="0" fontId="9" fillId="24" borderId="0" xfId="0" applyFont="1" applyFill="1" applyBorder="1" applyAlignment="1">
      <alignment horizontal="left" vertical="center"/>
    </xf>
    <xf numFmtId="0" fontId="9" fillId="0" borderId="11" xfId="0" applyFont="1" applyBorder="1" applyAlignment="1">
      <alignment horizontal="center" vertical="center"/>
    </xf>
    <xf numFmtId="0" fontId="9" fillId="24" borderId="0" xfId="0" applyFont="1" applyFill="1" applyBorder="1" applyAlignment="1">
      <alignment vertical="center"/>
    </xf>
    <xf numFmtId="0" fontId="0" fillId="4" borderId="0" xfId="0" applyFill="1" applyBorder="1" applyAlignment="1">
      <alignment horizontal="center" vertical="center"/>
    </xf>
    <xf numFmtId="0" fontId="9" fillId="24" borderId="0" xfId="0" applyFont="1" applyFill="1" applyBorder="1" applyAlignment="1">
      <alignment horizontal="right" vertical="center"/>
    </xf>
    <xf numFmtId="0" fontId="9" fillId="24" borderId="0" xfId="0" applyFont="1" applyFill="1" applyBorder="1" applyAlignment="1">
      <alignment horizontal="center" vertical="center"/>
    </xf>
    <xf numFmtId="0" fontId="0" fillId="4" borderId="30" xfId="0" applyFill="1" applyBorder="1" applyAlignment="1">
      <alignment horizontal="center" vertical="center"/>
    </xf>
    <xf numFmtId="0" fontId="0" fillId="4" borderId="33" xfId="0" applyFill="1" applyBorder="1" applyAlignment="1">
      <alignment horizontal="center" vertical="center"/>
    </xf>
    <xf numFmtId="0" fontId="0" fillId="4" borderId="27" xfId="0" applyFill="1" applyBorder="1" applyAlignment="1">
      <alignment horizontal="center" vertical="center"/>
    </xf>
    <xf numFmtId="0" fontId="0" fillId="4" borderId="26" xfId="0" applyFill="1" applyBorder="1" applyAlignment="1">
      <alignment horizontal="center" vertical="center"/>
    </xf>
    <xf numFmtId="0" fontId="11" fillId="24" borderId="33" xfId="0" applyFont="1" applyFill="1" applyBorder="1" applyAlignment="1">
      <alignment horizontal="center" vertical="center"/>
    </xf>
    <xf numFmtId="0" fontId="0" fillId="0" borderId="50" xfId="0" applyFill="1" applyBorder="1" applyAlignment="1">
      <alignment horizontal="left" vertical="center" wrapText="1"/>
    </xf>
    <xf numFmtId="0" fontId="0" fillId="24" borderId="14" xfId="0" applyFill="1" applyBorder="1" applyAlignment="1">
      <alignment vertical="center"/>
    </xf>
    <xf numFmtId="0" fontId="15" fillId="0" borderId="11" xfId="0" applyFont="1" applyBorder="1" applyAlignment="1">
      <alignment horizontal="center" vertical="center"/>
    </xf>
    <xf numFmtId="0" fontId="15" fillId="0" borderId="11" xfId="0" applyFont="1" applyBorder="1" applyAlignment="1">
      <alignment horizontal="center" vertical="center" wrapText="1"/>
    </xf>
    <xf numFmtId="0" fontId="15" fillId="0" borderId="51" xfId="0" applyFont="1" applyBorder="1" applyAlignment="1">
      <alignment horizontal="center" vertical="center" wrapText="1"/>
    </xf>
    <xf numFmtId="0" fontId="0" fillId="0" borderId="10" xfId="0" applyBorder="1" applyAlignment="1">
      <alignment horizontal="justify" vertical="center" wrapText="1"/>
    </xf>
    <xf numFmtId="0" fontId="0" fillId="0" borderId="37" xfId="0" applyBorder="1" applyAlignment="1">
      <alignment horizontal="justify" vertical="center" wrapText="1"/>
    </xf>
    <xf numFmtId="0" fontId="0" fillId="0" borderId="14" xfId="0" applyBorder="1" applyAlignment="1">
      <alignment horizontal="justify" vertical="center" wrapText="1"/>
    </xf>
    <xf numFmtId="0" fontId="0" fillId="0" borderId="52" xfId="0" applyBorder="1" applyAlignment="1">
      <alignment horizontal="justify" vertical="center" wrapText="1"/>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14" xfId="0" applyBorder="1" applyAlignment="1">
      <alignment horizontal="left" vertical="center"/>
    </xf>
    <xf numFmtId="0" fontId="0" fillId="0" borderId="0" xfId="0" applyAlignment="1">
      <alignment horizontal="justify" vertical="center" wrapText="1"/>
    </xf>
    <xf numFmtId="0" fontId="5" fillId="0" borderId="0" xfId="0" applyFont="1" applyAlignment="1">
      <alignment horizontal="justify" vertical="center" wrapText="1"/>
    </xf>
    <xf numFmtId="0" fontId="0" fillId="0" borderId="0" xfId="0" applyAlignment="1">
      <alignment horizontal="justify" vertical="center"/>
    </xf>
    <xf numFmtId="0" fontId="10" fillId="21" borderId="11" xfId="0" applyFont="1" applyFill="1" applyBorder="1" applyAlignment="1" applyProtection="1">
      <alignment horizontal="left" vertical="center"/>
      <protection locked="0"/>
    </xf>
    <xf numFmtId="0" fontId="4" fillId="21" borderId="11" xfId="0" applyFont="1" applyFill="1" applyBorder="1" applyAlignment="1" applyProtection="1">
      <alignment horizontal="left" vertical="center"/>
      <protection locked="0"/>
    </xf>
    <xf numFmtId="0" fontId="5" fillId="0" borderId="0" xfId="0" applyFont="1" applyAlignment="1">
      <alignment horizontal="right" vertical="center"/>
    </xf>
    <xf numFmtId="0" fontId="5" fillId="10" borderId="0" xfId="0" applyFont="1" applyFill="1" applyAlignment="1">
      <alignment vertical="center"/>
    </xf>
    <xf numFmtId="0" fontId="5" fillId="0" borderId="0" xfId="0" applyFont="1" applyAlignment="1">
      <alignment vertical="center" wrapText="1"/>
    </xf>
    <xf numFmtId="3" fontId="5" fillId="21" borderId="53" xfId="0" applyNumberFormat="1" applyFont="1" applyFill="1" applyBorder="1" applyAlignment="1" applyProtection="1">
      <alignment horizontal="right" vertical="center"/>
      <protection locked="0"/>
    </xf>
    <xf numFmtId="3" fontId="5" fillId="21" borderId="54" xfId="0" applyNumberFormat="1" applyFont="1" applyFill="1" applyBorder="1" applyAlignment="1" applyProtection="1">
      <alignment horizontal="right" vertical="center"/>
      <protection locked="0"/>
    </xf>
    <xf numFmtId="3" fontId="5" fillId="21" borderId="54" xfId="0" applyNumberFormat="1" applyFont="1" applyFill="1" applyBorder="1" applyAlignment="1" applyProtection="1">
      <alignment horizontal="right" vertical="center" wrapText="1"/>
      <protection locked="0"/>
    </xf>
    <xf numFmtId="3" fontId="5" fillId="21" borderId="55" xfId="0" applyNumberFormat="1" applyFont="1" applyFill="1" applyBorder="1" applyAlignment="1" applyProtection="1">
      <alignment horizontal="right" vertical="center" wrapText="1"/>
      <protection locked="0"/>
    </xf>
    <xf numFmtId="0" fontId="0" fillId="24" borderId="18" xfId="0" applyFill="1" applyBorder="1" applyAlignment="1">
      <alignment vertical="center"/>
    </xf>
    <xf numFmtId="1" fontId="0" fillId="21" borderId="56" xfId="0" applyNumberFormat="1" applyFill="1" applyBorder="1" applyAlignment="1" applyProtection="1">
      <alignment horizontal="right" vertical="center"/>
      <protection locked="0"/>
    </xf>
    <xf numFmtId="0" fontId="2" fillId="24" borderId="16" xfId="0" applyFont="1" applyFill="1" applyBorder="1" applyAlignment="1">
      <alignment vertical="center"/>
    </xf>
    <xf numFmtId="1" fontId="0" fillId="21" borderId="37" xfId="0" applyNumberFormat="1" applyFill="1" applyBorder="1" applyAlignment="1" applyProtection="1">
      <alignment horizontal="right" vertical="center"/>
      <protection locked="0"/>
    </xf>
    <xf numFmtId="9" fontId="0" fillId="21" borderId="37" xfId="51" applyFont="1" applyFill="1" applyBorder="1" applyAlignment="1" applyProtection="1">
      <alignment horizontal="right" vertical="center"/>
      <protection locked="0"/>
    </xf>
    <xf numFmtId="0" fontId="2" fillId="24" borderId="14" xfId="0" applyFont="1" applyFill="1" applyBorder="1" applyAlignment="1">
      <alignment vertical="center"/>
    </xf>
    <xf numFmtId="1" fontId="0" fillId="21" borderId="52" xfId="0" applyNumberFormat="1" applyFill="1" applyBorder="1" applyAlignment="1" applyProtection="1">
      <alignment horizontal="right" vertical="center"/>
      <protection locked="0"/>
    </xf>
    <xf numFmtId="0" fontId="5" fillId="24" borderId="0" xfId="0" applyFont="1" applyFill="1" applyAlignment="1" applyProtection="1">
      <alignment vertical="center"/>
      <protection locked="0"/>
    </xf>
    <xf numFmtId="3" fontId="0" fillId="21" borderId="57" xfId="0" applyNumberFormat="1" applyFill="1" applyBorder="1" applyAlignment="1" applyProtection="1">
      <alignment horizontal="right" vertical="center"/>
      <protection locked="0"/>
    </xf>
    <xf numFmtId="3" fontId="0" fillId="21" borderId="37" xfId="0" applyNumberFormat="1" applyFill="1" applyBorder="1" applyAlignment="1" applyProtection="1">
      <alignment horizontal="right" vertical="center"/>
      <protection locked="0"/>
    </xf>
    <xf numFmtId="3" fontId="0" fillId="21" borderId="52" xfId="0" applyNumberFormat="1" applyFill="1" applyBorder="1" applyAlignment="1" applyProtection="1">
      <alignment horizontal="right" vertical="center"/>
      <protection locked="0"/>
    </xf>
    <xf numFmtId="0" fontId="0" fillId="21" borderId="22" xfId="0" applyFill="1" applyBorder="1" applyAlignment="1" applyProtection="1">
      <alignment horizontal="center" vertical="center" wrapText="1"/>
      <protection locked="0"/>
    </xf>
    <xf numFmtId="3" fontId="0" fillId="21" borderId="14" xfId="0" applyNumberFormat="1" applyFill="1" applyBorder="1" applyAlignment="1" applyProtection="1">
      <alignment horizontal="right" vertical="center"/>
      <protection locked="0"/>
    </xf>
    <xf numFmtId="0" fontId="5" fillId="21" borderId="22" xfId="0" applyFont="1" applyFill="1" applyBorder="1" applyAlignment="1" applyProtection="1">
      <alignment horizontal="center" vertical="center"/>
      <protection locked="0"/>
    </xf>
    <xf numFmtId="3" fontId="0" fillId="21" borderId="10" xfId="0" applyNumberFormat="1" applyFill="1" applyBorder="1" applyAlignment="1" applyProtection="1">
      <alignment horizontal="right" vertical="center"/>
      <protection locked="0"/>
    </xf>
    <xf numFmtId="0" fontId="5" fillId="21" borderId="15" xfId="0" applyFont="1" applyFill="1" applyBorder="1" applyAlignment="1" applyProtection="1">
      <alignment horizontal="center" vertical="center"/>
      <protection locked="0"/>
    </xf>
    <xf numFmtId="0" fontId="5" fillId="21" borderId="58" xfId="0" applyFont="1" applyFill="1" applyBorder="1" applyAlignment="1" applyProtection="1">
      <alignment horizontal="center" vertical="center"/>
      <protection locked="0"/>
    </xf>
    <xf numFmtId="0" fontId="5" fillId="21" borderId="11" xfId="0" applyFont="1" applyFill="1" applyBorder="1" applyAlignment="1" applyProtection="1">
      <alignment horizontal="center" vertical="center"/>
      <protection locked="0"/>
    </xf>
    <xf numFmtId="3" fontId="0" fillId="21" borderId="59" xfId="0" applyNumberFormat="1" applyFill="1" applyBorder="1" applyAlignment="1" applyProtection="1">
      <alignment horizontal="right" vertical="center"/>
      <protection locked="0"/>
    </xf>
    <xf numFmtId="0" fontId="0" fillId="21" borderId="11" xfId="0" applyFill="1" applyBorder="1" applyAlignment="1" applyProtection="1">
      <alignment horizontal="right" vertical="center" wrapText="1"/>
      <protection locked="0"/>
    </xf>
    <xf numFmtId="3" fontId="0" fillId="21" borderId="11" xfId="0" applyNumberFormat="1" applyFill="1" applyBorder="1" applyAlignment="1" applyProtection="1">
      <alignment horizontal="right" vertical="center"/>
      <protection locked="0"/>
    </xf>
    <xf numFmtId="0" fontId="0" fillId="24" borderId="22" xfId="0" applyFill="1" applyBorder="1" applyAlignment="1">
      <alignment vertical="center"/>
    </xf>
    <xf numFmtId="1" fontId="0" fillId="21" borderId="22" xfId="0" applyNumberFormat="1" applyFill="1" applyBorder="1" applyAlignment="1" applyProtection="1">
      <alignment horizontal="right" vertical="center"/>
      <protection locked="0"/>
    </xf>
    <xf numFmtId="0" fontId="2" fillId="24" borderId="10" xfId="0" applyFont="1" applyFill="1" applyBorder="1" applyAlignment="1">
      <alignment vertical="center"/>
    </xf>
    <xf numFmtId="1" fontId="0" fillId="21" borderId="10" xfId="0" applyNumberFormat="1" applyFill="1" applyBorder="1" applyAlignment="1" applyProtection="1">
      <alignment horizontal="right" vertical="center"/>
      <protection locked="0"/>
    </xf>
    <xf numFmtId="0" fontId="0" fillId="0" borderId="10" xfId="0" applyBorder="1" applyAlignment="1">
      <alignment vertical="center"/>
    </xf>
    <xf numFmtId="9" fontId="0" fillId="21" borderId="10" xfId="51" applyFont="1" applyFill="1" applyBorder="1" applyAlignment="1" applyProtection="1">
      <alignment horizontal="right" vertical="center"/>
      <protection locked="0"/>
    </xf>
    <xf numFmtId="1" fontId="0" fillId="21" borderId="14" xfId="0" applyNumberFormat="1" applyFill="1" applyBorder="1" applyAlignment="1" applyProtection="1">
      <alignment horizontal="right" vertical="center"/>
      <protection locked="0"/>
    </xf>
    <xf numFmtId="0" fontId="0" fillId="10" borderId="22" xfId="0" applyFill="1" applyBorder="1" applyAlignment="1" applyProtection="1">
      <alignment horizontal="center" vertical="center"/>
      <protection/>
    </xf>
    <xf numFmtId="3" fontId="0" fillId="21" borderId="22" xfId="0" applyNumberFormat="1" applyFill="1" applyBorder="1" applyAlignment="1" applyProtection="1">
      <alignment horizontal="right" vertical="center"/>
      <protection locked="0"/>
    </xf>
    <xf numFmtId="0" fontId="0" fillId="0" borderId="11" xfId="0" applyFill="1" applyBorder="1" applyAlignment="1">
      <alignment horizontal="left" vertical="center" wrapText="1"/>
    </xf>
    <xf numFmtId="0" fontId="0" fillId="24" borderId="49" xfId="0" applyFill="1" applyBorder="1" applyAlignment="1">
      <alignment horizontal="right" vertical="center"/>
    </xf>
    <xf numFmtId="0" fontId="0" fillId="24" borderId="60" xfId="0" applyFill="1" applyBorder="1" applyAlignment="1">
      <alignment horizontal="right" vertical="center"/>
    </xf>
    <xf numFmtId="0" fontId="0" fillId="24" borderId="61" xfId="0" applyFill="1" applyBorder="1" applyAlignment="1">
      <alignment horizontal="right" vertical="center"/>
    </xf>
    <xf numFmtId="0" fontId="0" fillId="4" borderId="19" xfId="0" applyFill="1" applyBorder="1" applyAlignment="1">
      <alignment horizontal="center" vertical="center"/>
    </xf>
    <xf numFmtId="0" fontId="0" fillId="4" borderId="10"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vertical="center"/>
    </xf>
    <xf numFmtId="0" fontId="0" fillId="4" borderId="22" xfId="0" applyFill="1" applyBorder="1" applyAlignment="1">
      <alignment horizontal="center" vertical="center"/>
    </xf>
    <xf numFmtId="0" fontId="0" fillId="4" borderId="21" xfId="0" applyFill="1" applyBorder="1" applyAlignment="1">
      <alignment horizontal="center" vertical="center"/>
    </xf>
    <xf numFmtId="0" fontId="0" fillId="4" borderId="38" xfId="0" applyFill="1" applyBorder="1" applyAlignment="1">
      <alignment horizontal="center" vertical="center"/>
    </xf>
    <xf numFmtId="3" fontId="0" fillId="21" borderId="62" xfId="0" applyNumberFormat="1" applyFill="1" applyBorder="1" applyAlignment="1" applyProtection="1">
      <alignment horizontal="left" vertical="center"/>
      <protection locked="0"/>
    </xf>
    <xf numFmtId="3" fontId="0" fillId="21" borderId="51" xfId="0" applyNumberFormat="1" applyFill="1" applyBorder="1" applyAlignment="1" applyProtection="1">
      <alignment horizontal="left" vertical="center"/>
      <protection locked="0"/>
    </xf>
    <xf numFmtId="0" fontId="4" fillId="23" borderId="63" xfId="0" applyFont="1" applyFill="1" applyBorder="1" applyAlignment="1">
      <alignment horizontal="center" vertical="center" wrapText="1"/>
    </xf>
    <xf numFmtId="0" fontId="4" fillId="23" borderId="64" xfId="0" applyFont="1" applyFill="1" applyBorder="1" applyAlignment="1">
      <alignment horizontal="center" vertical="center" wrapText="1"/>
    </xf>
    <xf numFmtId="0" fontId="0" fillId="0" borderId="50" xfId="0" applyFill="1" applyBorder="1" applyAlignment="1">
      <alignment horizontal="left" vertical="center" wrapText="1"/>
    </xf>
    <xf numFmtId="0" fontId="0" fillId="0" borderId="62" xfId="0" applyFill="1" applyBorder="1" applyAlignment="1">
      <alignment horizontal="left" vertical="center" wrapText="1"/>
    </xf>
    <xf numFmtId="3" fontId="0" fillId="21" borderId="50" xfId="0" applyNumberFormat="1" applyFill="1" applyBorder="1" applyAlignment="1" applyProtection="1">
      <alignment horizontal="left" vertical="center"/>
      <protection locked="0"/>
    </xf>
    <xf numFmtId="0" fontId="4" fillId="23" borderId="12" xfId="0" applyFont="1" applyFill="1" applyBorder="1" applyAlignment="1">
      <alignment horizontal="center" vertical="center" wrapText="1"/>
    </xf>
    <xf numFmtId="0" fontId="44" fillId="0" borderId="0" xfId="0" applyFont="1" applyAlignment="1">
      <alignment horizontal="center"/>
    </xf>
    <xf numFmtId="0" fontId="5" fillId="0" borderId="0" xfId="0" applyFont="1" applyAlignment="1">
      <alignment horizontal="justify" vertical="center" wrapText="1"/>
    </xf>
    <xf numFmtId="0" fontId="0" fillId="0" borderId="0" xfId="0" applyAlignment="1">
      <alignment horizontal="justify" vertical="center" wrapText="1"/>
    </xf>
    <xf numFmtId="0" fontId="5" fillId="0" borderId="54" xfId="0" applyFont="1" applyBorder="1" applyAlignment="1">
      <alignment horizontal="left" vertical="center" wrapTex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0" fontId="5" fillId="0" borderId="67" xfId="0" applyFont="1" applyBorder="1" applyAlignment="1">
      <alignment horizontal="left" vertical="center" wrapText="1"/>
    </xf>
    <xf numFmtId="0" fontId="0" fillId="0" borderId="51" xfId="0" applyFill="1" applyBorder="1" applyAlignment="1">
      <alignment horizontal="left" vertical="center" wrapText="1"/>
    </xf>
    <xf numFmtId="0" fontId="6" fillId="24" borderId="0" xfId="0" applyFont="1" applyFill="1" applyAlignment="1">
      <alignment horizontal="left" vertical="center" wrapText="1"/>
    </xf>
    <xf numFmtId="0" fontId="6" fillId="24" borderId="0" xfId="0" applyFont="1" applyFill="1" applyBorder="1" applyAlignment="1">
      <alignment horizontal="left" vertical="center" wrapText="1"/>
    </xf>
    <xf numFmtId="0" fontId="5" fillId="0" borderId="10" xfId="0" applyFont="1" applyBorder="1" applyAlignment="1">
      <alignment horizontal="left" vertical="center" wrapText="1"/>
    </xf>
    <xf numFmtId="0" fontId="5" fillId="21" borderId="43" xfId="0" applyFont="1" applyFill="1" applyBorder="1" applyAlignment="1" applyProtection="1">
      <alignment horizontal="left" vertical="center" wrapText="1"/>
      <protection locked="0"/>
    </xf>
    <xf numFmtId="0" fontId="5" fillId="21" borderId="31" xfId="0" applyFont="1" applyFill="1" applyBorder="1" applyAlignment="1" applyProtection="1">
      <alignment horizontal="left" vertical="center" wrapText="1"/>
      <protection locked="0"/>
    </xf>
    <xf numFmtId="0" fontId="5" fillId="21" borderId="29" xfId="0" applyFont="1" applyFill="1" applyBorder="1" applyAlignment="1" applyProtection="1">
      <alignment horizontal="left" vertical="center" wrapText="1"/>
      <protection locked="0"/>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5" fillId="21" borderId="44" xfId="0" applyFont="1" applyFill="1" applyBorder="1" applyAlignment="1" applyProtection="1">
      <alignment horizontal="left" vertical="center" wrapText="1"/>
      <protection locked="0"/>
    </xf>
    <xf numFmtId="0" fontId="5" fillId="21" borderId="34" xfId="0" applyFont="1" applyFill="1" applyBorder="1" applyAlignment="1" applyProtection="1">
      <alignment horizontal="left" vertical="center" wrapText="1"/>
      <protection locked="0"/>
    </xf>
    <xf numFmtId="0" fontId="5" fillId="21" borderId="32" xfId="0" applyFont="1" applyFill="1" applyBorder="1" applyAlignment="1" applyProtection="1">
      <alignment horizontal="left" vertical="center" wrapText="1"/>
      <protection locked="0"/>
    </xf>
    <xf numFmtId="0" fontId="4" fillId="23" borderId="68"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4" fillId="23" borderId="69" xfId="0" applyFont="1" applyFill="1" applyBorder="1" applyAlignment="1">
      <alignment horizontal="center" vertical="center" wrapText="1"/>
    </xf>
    <xf numFmtId="0" fontId="4" fillId="23" borderId="70" xfId="0" applyFont="1" applyFill="1" applyBorder="1" applyAlignment="1">
      <alignment horizontal="center" vertical="center" wrapText="1"/>
    </xf>
    <xf numFmtId="0" fontId="4" fillId="23" borderId="71" xfId="0" applyFont="1" applyFill="1" applyBorder="1" applyAlignment="1">
      <alignment horizontal="center" vertical="center" wrapText="1"/>
    </xf>
    <xf numFmtId="0" fontId="5" fillId="21" borderId="72" xfId="0" applyFont="1" applyFill="1" applyBorder="1" applyAlignment="1" applyProtection="1">
      <alignment horizontal="left" vertical="center" wrapText="1"/>
      <protection locked="0"/>
    </xf>
    <xf numFmtId="0" fontId="5" fillId="21" borderId="48" xfId="0" applyFont="1" applyFill="1" applyBorder="1" applyAlignment="1" applyProtection="1">
      <alignment horizontal="left" vertical="center" wrapText="1"/>
      <protection locked="0"/>
    </xf>
    <xf numFmtId="0" fontId="5" fillId="21" borderId="49" xfId="0" applyFont="1" applyFill="1" applyBorder="1" applyAlignment="1" applyProtection="1">
      <alignment horizontal="left" vertical="center" wrapText="1"/>
      <protection locked="0"/>
    </xf>
    <xf numFmtId="0" fontId="5" fillId="21" borderId="73" xfId="0" applyFont="1" applyFill="1" applyBorder="1" applyAlignment="1" applyProtection="1">
      <alignment horizontal="left" vertical="center" wrapText="1"/>
      <protection locked="0"/>
    </xf>
    <xf numFmtId="0" fontId="5" fillId="21" borderId="74" xfId="0" applyFont="1" applyFill="1" applyBorder="1" applyAlignment="1" applyProtection="1">
      <alignment horizontal="left" vertical="center" wrapText="1"/>
      <protection locked="0"/>
    </xf>
    <xf numFmtId="0" fontId="5" fillId="21" borderId="65" xfId="0" applyFont="1" applyFill="1" applyBorder="1" applyAlignment="1" applyProtection="1">
      <alignment horizontal="left" vertical="center" wrapText="1"/>
      <protection locked="0"/>
    </xf>
    <xf numFmtId="0" fontId="5" fillId="21" borderId="33" xfId="0" applyFont="1" applyFill="1" applyBorder="1" applyAlignment="1" applyProtection="1">
      <alignment horizontal="left" vertical="center" wrapText="1"/>
      <protection locked="0"/>
    </xf>
    <xf numFmtId="0" fontId="5" fillId="21" borderId="27" xfId="0" applyFont="1" applyFill="1" applyBorder="1" applyAlignment="1" applyProtection="1">
      <alignment horizontal="left" vertical="center" wrapText="1"/>
      <protection locked="0"/>
    </xf>
    <xf numFmtId="0" fontId="5" fillId="21" borderId="28" xfId="0" applyFont="1" applyFill="1" applyBorder="1" applyAlignment="1" applyProtection="1">
      <alignment horizontal="left" vertical="center" wrapText="1"/>
      <protection locked="0"/>
    </xf>
    <xf numFmtId="0" fontId="5" fillId="21" borderId="26" xfId="0" applyFont="1" applyFill="1" applyBorder="1" applyAlignment="1" applyProtection="1">
      <alignment horizontal="left" vertical="center" wrapText="1"/>
      <protection locked="0"/>
    </xf>
    <xf numFmtId="0" fontId="5" fillId="21" borderId="30" xfId="0" applyFont="1" applyFill="1" applyBorder="1" applyAlignment="1" applyProtection="1">
      <alignment horizontal="left" vertical="center" wrapText="1"/>
      <protection locked="0"/>
    </xf>
    <xf numFmtId="0" fontId="5" fillId="21" borderId="25" xfId="0" applyFont="1" applyFill="1" applyBorder="1" applyAlignment="1" applyProtection="1">
      <alignment horizontal="left" vertical="center" wrapText="1"/>
      <protection locked="0"/>
    </xf>
    <xf numFmtId="0" fontId="5" fillId="21" borderId="23" xfId="0" applyFont="1" applyFill="1" applyBorder="1" applyAlignment="1" applyProtection="1">
      <alignment horizontal="left" vertical="center" wrapText="1"/>
      <protection locked="0"/>
    </xf>
    <xf numFmtId="0" fontId="5" fillId="21" borderId="24" xfId="0" applyFont="1" applyFill="1" applyBorder="1" applyAlignment="1" applyProtection="1">
      <alignment horizontal="left" vertical="center" wrapText="1"/>
      <protection locked="0"/>
    </xf>
    <xf numFmtId="0" fontId="5" fillId="21" borderId="45" xfId="0" applyFont="1" applyFill="1" applyBorder="1" applyAlignment="1" applyProtection="1">
      <alignment horizontal="left" vertical="center" wrapText="1"/>
      <protection locked="0"/>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5" fillId="24" borderId="0" xfId="0" applyFont="1" applyFill="1" applyAlignment="1">
      <alignment horizontal="left" vertical="center" wrapText="1"/>
    </xf>
    <xf numFmtId="0" fontId="5" fillId="24" borderId="0" xfId="0" applyFont="1" applyFill="1" applyAlignment="1">
      <alignment horizontal="left" vertical="center"/>
    </xf>
    <xf numFmtId="0" fontId="5" fillId="0" borderId="14" xfId="0" applyFont="1" applyBorder="1" applyAlignment="1">
      <alignment horizontal="left" vertical="center" wrapText="1"/>
    </xf>
    <xf numFmtId="0" fontId="5" fillId="0" borderId="75" xfId="0" applyFont="1" applyBorder="1" applyAlignment="1">
      <alignment horizontal="left" vertical="center" wrapText="1"/>
    </xf>
    <xf numFmtId="0" fontId="5" fillId="0" borderId="37" xfId="0" applyFont="1" applyBorder="1" applyAlignment="1">
      <alignment horizontal="left" vertical="center" wrapText="1"/>
    </xf>
    <xf numFmtId="0" fontId="0" fillId="24" borderId="76" xfId="0" applyFill="1" applyBorder="1" applyAlignment="1">
      <alignment horizontal="left" vertical="center" wrapText="1"/>
    </xf>
    <xf numFmtId="0" fontId="0" fillId="24" borderId="77" xfId="0" applyFill="1" applyBorder="1" applyAlignment="1">
      <alignment horizontal="left" vertical="center" wrapText="1"/>
    </xf>
    <xf numFmtId="0" fontId="0" fillId="24" borderId="78" xfId="0" applyFill="1" applyBorder="1" applyAlignment="1">
      <alignment horizontal="left" vertical="center" wrapText="1"/>
    </xf>
    <xf numFmtId="0" fontId="5" fillId="21" borderId="46" xfId="0" applyFont="1" applyFill="1" applyBorder="1" applyAlignment="1" applyProtection="1">
      <alignment horizontal="left" vertical="center" wrapText="1"/>
      <protection locked="0"/>
    </xf>
    <xf numFmtId="0" fontId="5" fillId="0" borderId="16" xfId="0" applyFont="1" applyBorder="1" applyAlignment="1">
      <alignment horizontal="left" vertical="center" wrapText="1"/>
    </xf>
    <xf numFmtId="0" fontId="5" fillId="0" borderId="19" xfId="0" applyFont="1" applyBorder="1" applyAlignment="1">
      <alignment horizontal="left" vertical="center" wrapText="1"/>
    </xf>
    <xf numFmtId="0" fontId="5" fillId="0" borderId="79" xfId="0" applyFont="1" applyBorder="1" applyAlignment="1">
      <alignment horizontal="left" vertical="center" wrapText="1"/>
    </xf>
    <xf numFmtId="0" fontId="5" fillId="21" borderId="75" xfId="0" applyFont="1" applyFill="1" applyBorder="1" applyAlignment="1" applyProtection="1">
      <alignment horizontal="left" vertical="center" wrapText="1"/>
      <protection locked="0"/>
    </xf>
    <xf numFmtId="0" fontId="5" fillId="21" borderId="41" xfId="0" applyFont="1" applyFill="1" applyBorder="1" applyAlignment="1" applyProtection="1">
      <alignment horizontal="left" vertical="center" wrapText="1"/>
      <protection locked="0"/>
    </xf>
    <xf numFmtId="0" fontId="5" fillId="21" borderId="37" xfId="0" applyFont="1" applyFill="1" applyBorder="1" applyAlignment="1" applyProtection="1">
      <alignment horizontal="left" vertical="center" wrapText="1"/>
      <protection locked="0"/>
    </xf>
    <xf numFmtId="0" fontId="4" fillId="23" borderId="50" xfId="0" applyFont="1" applyFill="1" applyBorder="1" applyAlignment="1">
      <alignment horizontal="center" vertical="center" wrapText="1"/>
    </xf>
    <xf numFmtId="0" fontId="4" fillId="23" borderId="51" xfId="0" applyFont="1" applyFill="1" applyBorder="1" applyAlignment="1">
      <alignment horizontal="center" vertical="center" wrapText="1"/>
    </xf>
    <xf numFmtId="0" fontId="8" fillId="24" borderId="0" xfId="0" applyFont="1" applyFill="1" applyAlignment="1">
      <alignment horizontal="center" vertical="center"/>
    </xf>
    <xf numFmtId="0" fontId="5" fillId="21" borderId="80" xfId="0" applyFont="1" applyFill="1" applyBorder="1" applyAlignment="1" applyProtection="1">
      <alignment horizontal="left" vertical="center" wrapText="1"/>
      <protection locked="0"/>
    </xf>
    <xf numFmtId="0" fontId="5" fillId="21" borderId="56" xfId="0" applyFont="1" applyFill="1" applyBorder="1" applyAlignment="1" applyProtection="1">
      <alignment horizontal="left" vertical="center" wrapText="1"/>
      <protection locked="0"/>
    </xf>
    <xf numFmtId="0" fontId="4" fillId="23" borderId="62" xfId="0" applyFont="1" applyFill="1" applyBorder="1" applyAlignment="1">
      <alignment horizontal="center" vertical="center" wrapText="1"/>
    </xf>
    <xf numFmtId="0" fontId="5" fillId="21" borderId="59" xfId="0" applyFont="1" applyFill="1" applyBorder="1" applyAlignment="1" applyProtection="1">
      <alignment horizontal="left" vertical="center" wrapText="1"/>
      <protection locked="0"/>
    </xf>
    <xf numFmtId="0" fontId="5" fillId="21" borderId="52" xfId="0" applyFont="1" applyFill="1" applyBorder="1" applyAlignment="1" applyProtection="1">
      <alignment horizontal="left" vertical="center" wrapText="1"/>
      <protection locked="0"/>
    </xf>
    <xf numFmtId="0" fontId="5" fillId="24" borderId="62" xfId="0" applyFont="1" applyFill="1" applyBorder="1" applyAlignment="1">
      <alignment horizontal="center" vertical="center" wrapText="1"/>
    </xf>
    <xf numFmtId="0" fontId="0" fillId="24" borderId="66" xfId="0" applyFill="1" applyBorder="1" applyAlignment="1">
      <alignment horizontal="left" vertical="center" wrapText="1"/>
    </xf>
    <xf numFmtId="0" fontId="0" fillId="24" borderId="67" xfId="0" applyFill="1" applyBorder="1" applyAlignment="1">
      <alignment horizontal="left" vertical="center" wrapText="1"/>
    </xf>
    <xf numFmtId="0" fontId="0" fillId="24" borderId="58" xfId="0" applyFill="1" applyBorder="1" applyAlignment="1">
      <alignment horizontal="left" vertical="center" wrapText="1"/>
    </xf>
    <xf numFmtId="0" fontId="41" fillId="24" borderId="0" xfId="0" applyFont="1" applyFill="1" applyAlignment="1">
      <alignment horizontal="center" vertical="center"/>
    </xf>
    <xf numFmtId="0" fontId="9" fillId="4" borderId="47" xfId="0" applyFont="1" applyFill="1" applyBorder="1" applyAlignment="1">
      <alignment horizontal="center" vertical="center"/>
    </xf>
    <xf numFmtId="0" fontId="9" fillId="4" borderId="48" xfId="0" applyFont="1" applyFill="1" applyBorder="1" applyAlignment="1">
      <alignment horizontal="center" vertical="center"/>
    </xf>
    <xf numFmtId="0" fontId="9" fillId="4" borderId="49" xfId="0" applyFont="1" applyFill="1" applyBorder="1" applyAlignment="1">
      <alignment horizontal="center" vertical="center"/>
    </xf>
    <xf numFmtId="0" fontId="0" fillId="4" borderId="50" xfId="0" applyFill="1" applyBorder="1" applyAlignment="1">
      <alignment horizontal="center" vertical="center"/>
    </xf>
    <xf numFmtId="0" fontId="0" fillId="4" borderId="62" xfId="0" applyFill="1" applyBorder="1" applyAlignment="1">
      <alignment horizontal="center" vertical="center"/>
    </xf>
    <xf numFmtId="0" fontId="0" fillId="4" borderId="51" xfId="0" applyFill="1" applyBorder="1" applyAlignment="1">
      <alignment horizontal="center" vertical="center"/>
    </xf>
    <xf numFmtId="0" fontId="9" fillId="4" borderId="12" xfId="0" applyFont="1" applyFill="1" applyBorder="1" applyAlignment="1">
      <alignment horizontal="center" vertical="center"/>
    </xf>
    <xf numFmtId="0" fontId="9" fillId="4" borderId="62" xfId="0" applyFont="1" applyFill="1" applyBorder="1" applyAlignment="1">
      <alignment horizontal="center" vertical="center"/>
    </xf>
    <xf numFmtId="0" fontId="9" fillId="4" borderId="50" xfId="0" applyFont="1" applyFill="1" applyBorder="1" applyAlignment="1">
      <alignment horizontal="center" vertical="center"/>
    </xf>
    <xf numFmtId="0" fontId="9" fillId="4" borderId="62" xfId="0" applyFont="1" applyFill="1" applyBorder="1" applyAlignment="1">
      <alignment horizontal="center" vertical="center"/>
    </xf>
    <xf numFmtId="0" fontId="9" fillId="4" borderId="51" xfId="0" applyFont="1" applyFill="1" applyBorder="1" applyAlignment="1">
      <alignment horizontal="center" vertical="center"/>
    </xf>
    <xf numFmtId="0" fontId="0" fillId="24" borderId="46" xfId="0" applyFill="1" applyBorder="1" applyAlignment="1">
      <alignment horizontal="center" vertical="center"/>
    </xf>
    <xf numFmtId="0" fontId="0" fillId="24" borderId="23" xfId="0" applyFill="1" applyBorder="1" applyAlignment="1">
      <alignment horizontal="center" vertical="center"/>
    </xf>
    <xf numFmtId="0" fontId="0" fillId="24" borderId="24" xfId="0" applyFill="1" applyBorder="1" applyAlignment="1">
      <alignment horizontal="center" vertical="center"/>
    </xf>
    <xf numFmtId="0" fontId="0" fillId="24" borderId="81" xfId="0" applyFill="1" applyBorder="1" applyAlignment="1">
      <alignment horizontal="left" vertical="center"/>
    </xf>
    <xf numFmtId="0" fontId="0" fillId="24" borderId="80" xfId="0" applyFill="1" applyBorder="1" applyAlignment="1">
      <alignment horizontal="left" vertical="center"/>
    </xf>
    <xf numFmtId="0" fontId="0" fillId="24" borderId="27" xfId="0" applyFill="1" applyBorder="1" applyAlignment="1">
      <alignment horizontal="left" vertical="center"/>
    </xf>
    <xf numFmtId="0" fontId="0" fillId="24" borderId="75" xfId="0" applyFill="1" applyBorder="1" applyAlignment="1">
      <alignment horizontal="left" vertical="center"/>
    </xf>
    <xf numFmtId="0" fontId="0" fillId="24" borderId="41" xfId="0" applyFill="1" applyBorder="1" applyAlignment="1">
      <alignment horizontal="left" vertical="center"/>
    </xf>
    <xf numFmtId="0" fontId="0" fillId="24" borderId="30" xfId="0" applyFill="1" applyBorder="1" applyAlignment="1">
      <alignment horizontal="left" vertical="center"/>
    </xf>
    <xf numFmtId="0" fontId="0" fillId="4" borderId="82" xfId="0" applyFill="1" applyBorder="1" applyAlignment="1">
      <alignment horizontal="center" vertical="center"/>
    </xf>
    <xf numFmtId="0" fontId="0" fillId="4" borderId="0" xfId="0" applyFill="1" applyBorder="1" applyAlignment="1">
      <alignment horizontal="center" vertical="center"/>
    </xf>
    <xf numFmtId="0" fontId="0" fillId="4" borderId="83" xfId="0" applyFill="1" applyBorder="1" applyAlignment="1">
      <alignment horizontal="center" vertical="center"/>
    </xf>
    <xf numFmtId="0" fontId="0" fillId="4" borderId="84" xfId="0" applyFill="1" applyBorder="1" applyAlignment="1">
      <alignment horizontal="center" vertical="center"/>
    </xf>
    <xf numFmtId="0" fontId="0" fillId="4" borderId="85" xfId="0" applyFill="1" applyBorder="1" applyAlignment="1">
      <alignment horizontal="center" vertical="center"/>
    </xf>
    <xf numFmtId="0" fontId="0" fillId="4" borderId="86" xfId="0" applyFill="1" applyBorder="1" applyAlignment="1">
      <alignment horizontal="center" vertical="center"/>
    </xf>
    <xf numFmtId="0" fontId="0" fillId="4" borderId="12" xfId="0" applyFill="1" applyBorder="1" applyAlignment="1">
      <alignment horizontal="center" vertical="center"/>
    </xf>
    <xf numFmtId="0" fontId="0" fillId="4" borderId="87" xfId="0" applyFill="1" applyBorder="1" applyAlignment="1">
      <alignment horizontal="center" vertical="center"/>
    </xf>
    <xf numFmtId="0" fontId="0" fillId="4" borderId="70" xfId="0" applyFill="1" applyBorder="1" applyAlignment="1">
      <alignment horizontal="center" vertical="center"/>
    </xf>
    <xf numFmtId="0" fontId="0" fillId="4" borderId="71" xfId="0" applyFill="1" applyBorder="1" applyAlignment="1">
      <alignment horizontal="center" vertical="center"/>
    </xf>
    <xf numFmtId="0" fontId="0" fillId="24" borderId="88" xfId="0" applyFill="1" applyBorder="1" applyAlignment="1">
      <alignment horizontal="left" vertical="center"/>
    </xf>
    <xf numFmtId="0" fontId="0" fillId="24" borderId="59" xfId="0" applyFill="1" applyBorder="1" applyAlignment="1">
      <alignment horizontal="left" vertical="center"/>
    </xf>
    <xf numFmtId="0" fontId="0" fillId="24" borderId="33" xfId="0" applyFill="1" applyBorder="1" applyAlignment="1">
      <alignment horizontal="left" vertical="center"/>
    </xf>
    <xf numFmtId="0" fontId="9" fillId="24" borderId="0" xfId="0" applyFont="1" applyFill="1" applyBorder="1" applyAlignment="1">
      <alignment horizontal="left" vertical="center"/>
    </xf>
    <xf numFmtId="0" fontId="9" fillId="24" borderId="0" xfId="0" applyFont="1" applyFill="1" applyBorder="1" applyAlignment="1">
      <alignment horizontal="center" vertical="center"/>
    </xf>
    <xf numFmtId="0" fontId="9" fillId="4" borderId="89" xfId="0" applyFont="1" applyFill="1" applyBorder="1" applyAlignment="1">
      <alignment horizontal="center" vertical="center"/>
    </xf>
    <xf numFmtId="0" fontId="9" fillId="4" borderId="40" xfId="0" applyFont="1" applyFill="1" applyBorder="1" applyAlignment="1">
      <alignment horizontal="center" vertical="center"/>
    </xf>
    <xf numFmtId="0" fontId="9" fillId="4" borderId="90" xfId="0" applyFont="1" applyFill="1" applyBorder="1" applyAlignment="1">
      <alignment horizontal="center" vertical="center"/>
    </xf>
    <xf numFmtId="0" fontId="9" fillId="4" borderId="91" xfId="0" applyFont="1" applyFill="1" applyBorder="1" applyAlignment="1">
      <alignment horizontal="center" vertical="center"/>
    </xf>
    <xf numFmtId="0" fontId="15" fillId="20" borderId="0" xfId="0" applyFont="1" applyFill="1" applyAlignment="1">
      <alignment horizontal="left" vertical="center"/>
    </xf>
    <xf numFmtId="0" fontId="9" fillId="4" borderId="36" xfId="0" applyFont="1" applyFill="1" applyBorder="1" applyAlignment="1">
      <alignment horizontal="center" vertical="center"/>
    </xf>
    <xf numFmtId="0" fontId="9" fillId="4" borderId="39" xfId="0" applyFont="1" applyFill="1" applyBorder="1" applyAlignment="1">
      <alignment horizontal="center" vertical="center"/>
    </xf>
    <xf numFmtId="0" fontId="0" fillId="24" borderId="92" xfId="0" applyFill="1" applyBorder="1" applyAlignment="1">
      <alignment horizontal="left" vertical="center"/>
    </xf>
    <xf numFmtId="0" fontId="0" fillId="24" borderId="93" xfId="0" applyFill="1" applyBorder="1" applyAlignment="1">
      <alignment horizontal="left" vertical="center"/>
    </xf>
    <xf numFmtId="0" fontId="0" fillId="24" borderId="72" xfId="0" applyFill="1" applyBorder="1" applyAlignment="1">
      <alignment horizontal="left" vertical="center"/>
    </xf>
    <xf numFmtId="0" fontId="0" fillId="4" borderId="72" xfId="0" applyFill="1" applyBorder="1" applyAlignment="1">
      <alignment horizontal="center" vertical="center"/>
    </xf>
    <xf numFmtId="0" fontId="0" fillId="4" borderId="48" xfId="0" applyFill="1" applyBorder="1" applyAlignment="1">
      <alignment horizontal="center" vertical="center"/>
    </xf>
    <xf numFmtId="0" fontId="0" fillId="4" borderId="49" xfId="0" applyFill="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Milliers 2"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Consommation d'eau évitée</a:t>
            </a:r>
          </a:p>
        </c:rich>
      </c:tx>
      <c:layout>
        <c:manualLayout>
          <c:xMode val="factor"/>
          <c:yMode val="factor"/>
          <c:x val="-0.00175"/>
          <c:y val="-0.0095"/>
        </c:manualLayout>
      </c:layout>
      <c:spPr>
        <a:noFill/>
        <a:ln>
          <a:noFill/>
        </a:ln>
      </c:spPr>
    </c:title>
    <c:plotArea>
      <c:layout>
        <c:manualLayout>
          <c:xMode val="edge"/>
          <c:yMode val="edge"/>
          <c:x val="-0.00475"/>
          <c:y val="0.1055"/>
          <c:w val="0.985"/>
          <c:h val="0.90475"/>
        </c:manualLayout>
      </c:layout>
      <c:barChart>
        <c:barDir val="col"/>
        <c:grouping val="clustered"/>
        <c:varyColors val="0"/>
        <c:ser>
          <c:idx val="0"/>
          <c:order val="0"/>
          <c:tx>
            <c:v>Consommation d'eau évitée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RCE'!$D$63:$D$69</c:f>
              <c:strCache>
                <c:ptCount val="7"/>
                <c:pt idx="0">
                  <c:v>s.o.</c:v>
                </c:pt>
                <c:pt idx="1">
                  <c:v>s.o.</c:v>
                </c:pt>
                <c:pt idx="2">
                  <c:v>s.o.</c:v>
                </c:pt>
                <c:pt idx="3">
                  <c:v>s.o.</c:v>
                </c:pt>
                <c:pt idx="4">
                  <c:v>s.o.</c:v>
                </c:pt>
                <c:pt idx="5">
                  <c:v>s.o.</c:v>
                </c:pt>
                <c:pt idx="6">
                  <c:v>s.o.</c:v>
                </c:pt>
              </c:strCache>
            </c:strRef>
          </c:cat>
          <c:val>
            <c:numRef>
              <c:f>'Synthèse - calcul RCE'!$E$63:$E$69</c:f>
              <c:numCache>
                <c:ptCount val="7"/>
                <c:pt idx="0">
                  <c:v>0</c:v>
                </c:pt>
                <c:pt idx="1">
                  <c:v>0</c:v>
                </c:pt>
                <c:pt idx="2">
                  <c:v>0</c:v>
                </c:pt>
                <c:pt idx="3">
                  <c:v>0</c:v>
                </c:pt>
                <c:pt idx="4">
                  <c:v>0</c:v>
                </c:pt>
                <c:pt idx="5">
                  <c:v>0</c:v>
                </c:pt>
                <c:pt idx="6">
                  <c:v>0</c:v>
                </c:pt>
              </c:numCache>
            </c:numRef>
          </c:val>
        </c:ser>
        <c:overlap val="-27"/>
        <c:gapWidth val="219"/>
        <c:axId val="66691185"/>
        <c:axId val="63349754"/>
      </c:barChart>
      <c:catAx>
        <c:axId val="66691185"/>
        <c:scaling>
          <c:orientation val="minMax"/>
        </c:scaling>
        <c:axPos val="b"/>
        <c:delete val="0"/>
        <c:numFmt formatCode="General" sourceLinked="1"/>
        <c:majorTickMark val="none"/>
        <c:minorTickMark val="none"/>
        <c:tickLblPos val="low"/>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3349754"/>
        <c:crossesAt val="0"/>
        <c:auto val="1"/>
        <c:lblOffset val="100"/>
        <c:tickLblSkip val="1"/>
        <c:noMultiLvlLbl val="0"/>
      </c:catAx>
      <c:valAx>
        <c:axId val="6334975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m3/an
</a:t>
                </a:r>
              </a:p>
            </c:rich>
          </c:tx>
          <c:layout>
            <c:manualLayout>
              <c:xMode val="factor"/>
              <c:yMode val="factor"/>
              <c:x val="-0.04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low"/>
        <c:spPr>
          <a:ln w="3175">
            <a:noFill/>
          </a:ln>
        </c:spPr>
        <c:txPr>
          <a:bodyPr vert="horz" rot="0"/>
          <a:lstStyle/>
          <a:p>
            <a:pPr>
              <a:defRPr lang="en-US" cap="none" sz="900" b="0" i="0" u="none" baseline="0">
                <a:solidFill>
                  <a:srgbClr val="333333"/>
                </a:solidFill>
                <a:latin typeface="Calibri"/>
                <a:ea typeface="Calibri"/>
                <a:cs typeface="Calibri"/>
              </a:defRPr>
            </a:pPr>
          </a:p>
        </c:txPr>
        <c:crossAx val="66691185"/>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Emissions de polluants évitées </a:t>
            </a:r>
            <a:r>
              <a:rPr lang="en-US" cap="none" sz="1000" b="0" i="0" u="none" baseline="0">
                <a:solidFill>
                  <a:srgbClr val="333333"/>
                </a:solidFill>
                <a:latin typeface="Calibri"/>
                <a:ea typeface="Calibri"/>
                <a:cs typeface="Calibri"/>
              </a:rPr>
              <a:t>(y compris polluant visé par la dérogation)</a:t>
            </a:r>
          </a:p>
        </c:rich>
      </c:tx>
      <c:layout>
        <c:manualLayout>
          <c:xMode val="factor"/>
          <c:yMode val="factor"/>
          <c:x val="-0.00075"/>
          <c:y val="-0.01325"/>
        </c:manualLayout>
      </c:layout>
      <c:spPr>
        <a:noFill/>
        <a:ln>
          <a:noFill/>
        </a:ln>
      </c:spPr>
    </c:title>
    <c:plotArea>
      <c:layout>
        <c:manualLayout>
          <c:xMode val="edge"/>
          <c:yMode val="edge"/>
          <c:x val="0.02675"/>
          <c:y val="0.07425"/>
          <c:w val="0.96375"/>
          <c:h val="0.9395"/>
        </c:manualLayout>
      </c:layout>
      <c:barChart>
        <c:barDir val="col"/>
        <c:grouping val="clustered"/>
        <c:varyColors val="0"/>
        <c:ser>
          <c:idx val="7"/>
          <c:order val="0"/>
          <c:tx>
            <c:strRef>
              <c:f>'Synthèse - calcul RCE'!$E$22</c:f>
              <c:strCache>
                <c:ptCount val="1"/>
                <c:pt idx="0">
                  <c:v/>
                </c:pt>
              </c:strCache>
            </c:strRef>
          </c:tx>
          <c:spPr>
            <a:solidFill>
              <a:srgbClr val="772C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RCE'!$E$25:$E$31</c:f>
              <c:numCache>
                <c:ptCount val="7"/>
                <c:pt idx="0">
                  <c:v>0</c:v>
                </c:pt>
                <c:pt idx="1">
                  <c:v>0</c:v>
                </c:pt>
                <c:pt idx="2">
                  <c:v>0</c:v>
                </c:pt>
                <c:pt idx="3">
                  <c:v>0</c:v>
                </c:pt>
                <c:pt idx="4">
                  <c:v>0</c:v>
                </c:pt>
                <c:pt idx="5">
                  <c:v>0</c:v>
                </c:pt>
                <c:pt idx="6">
                  <c:v>0</c:v>
                </c:pt>
              </c:numCache>
            </c:numRef>
          </c:val>
        </c:ser>
        <c:ser>
          <c:idx val="0"/>
          <c:order val="1"/>
          <c:tx>
            <c:strRef>
              <c:f>'Synthèse - calcul RCE'!$E$51</c:f>
              <c:strCache>
                <c:ptCount val="1"/>
                <c:pt idx="0">
                  <c:v>s.o.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RCE'!$E$52:$E$58</c:f>
              <c:numCache>
                <c:ptCount val="7"/>
                <c:pt idx="0">
                  <c:v>0</c:v>
                </c:pt>
                <c:pt idx="1">
                  <c:v>0</c:v>
                </c:pt>
                <c:pt idx="2">
                  <c:v>0</c:v>
                </c:pt>
                <c:pt idx="3">
                  <c:v>0</c:v>
                </c:pt>
                <c:pt idx="4">
                  <c:v>0</c:v>
                </c:pt>
                <c:pt idx="5">
                  <c:v>0</c:v>
                </c:pt>
                <c:pt idx="6">
                  <c:v>0</c:v>
                </c:pt>
              </c:numCache>
            </c:numRef>
          </c:val>
        </c:ser>
        <c:ser>
          <c:idx val="1"/>
          <c:order val="2"/>
          <c:tx>
            <c:strRef>
              <c:f>'Synthèse - calcul RCE'!$F$51</c:f>
              <c:strCache>
                <c:ptCount val="1"/>
                <c:pt idx="0">
                  <c:v>s.o.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RCE'!$F$52:$F$58</c:f>
              <c:numCache>
                <c:ptCount val="7"/>
                <c:pt idx="0">
                  <c:v>0</c:v>
                </c:pt>
                <c:pt idx="1">
                  <c:v>0</c:v>
                </c:pt>
                <c:pt idx="2">
                  <c:v>0</c:v>
                </c:pt>
                <c:pt idx="3">
                  <c:v>0</c:v>
                </c:pt>
                <c:pt idx="4">
                  <c:v>0</c:v>
                </c:pt>
                <c:pt idx="5">
                  <c:v>0</c:v>
                </c:pt>
                <c:pt idx="6">
                  <c:v>0</c:v>
                </c:pt>
              </c:numCache>
            </c:numRef>
          </c:val>
        </c:ser>
        <c:ser>
          <c:idx val="2"/>
          <c:order val="3"/>
          <c:tx>
            <c:strRef>
              <c:f>'Synthèse - calcul RCE'!$G$51</c:f>
              <c:strCache>
                <c:ptCount val="1"/>
                <c:pt idx="0">
                  <c:v>s.o.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RCE'!$G$52:$G$58</c:f>
              <c:numCache>
                <c:ptCount val="7"/>
                <c:pt idx="0">
                  <c:v>0</c:v>
                </c:pt>
                <c:pt idx="1">
                  <c:v>0</c:v>
                </c:pt>
                <c:pt idx="2">
                  <c:v>0</c:v>
                </c:pt>
                <c:pt idx="3">
                  <c:v>0</c:v>
                </c:pt>
                <c:pt idx="4">
                  <c:v>0</c:v>
                </c:pt>
                <c:pt idx="5">
                  <c:v>0</c:v>
                </c:pt>
                <c:pt idx="6">
                  <c:v>0</c:v>
                </c:pt>
              </c:numCache>
            </c:numRef>
          </c:val>
        </c:ser>
        <c:ser>
          <c:idx val="3"/>
          <c:order val="4"/>
          <c:tx>
            <c:strRef>
              <c:f>'Synthèse - calcul RCE'!$H$51</c:f>
              <c:strCache>
                <c:ptCount val="1"/>
                <c:pt idx="0">
                  <c:v>s.o.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RCE'!$H$52:$H$58</c:f>
              <c:numCache>
                <c:ptCount val="7"/>
                <c:pt idx="0">
                  <c:v>0</c:v>
                </c:pt>
                <c:pt idx="1">
                  <c:v>0</c:v>
                </c:pt>
                <c:pt idx="2">
                  <c:v>0</c:v>
                </c:pt>
                <c:pt idx="3">
                  <c:v>0</c:v>
                </c:pt>
                <c:pt idx="4">
                  <c:v>0</c:v>
                </c:pt>
                <c:pt idx="5">
                  <c:v>0</c:v>
                </c:pt>
                <c:pt idx="6">
                  <c:v>0</c:v>
                </c:pt>
              </c:numCache>
            </c:numRef>
          </c:val>
        </c:ser>
        <c:ser>
          <c:idx val="4"/>
          <c:order val="5"/>
          <c:tx>
            <c:strRef>
              <c:f>'Synthèse - calcul RCE'!$I$51</c:f>
              <c:strCache>
                <c:ptCount val="1"/>
                <c:pt idx="0">
                  <c:v>s.o.</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RCE'!$I$52:$I$58</c:f>
              <c:numCache>
                <c:ptCount val="7"/>
                <c:pt idx="0">
                  <c:v>0</c:v>
                </c:pt>
                <c:pt idx="1">
                  <c:v>0</c:v>
                </c:pt>
                <c:pt idx="2">
                  <c:v>0</c:v>
                </c:pt>
                <c:pt idx="3">
                  <c:v>0</c:v>
                </c:pt>
                <c:pt idx="4">
                  <c:v>0</c:v>
                </c:pt>
                <c:pt idx="5">
                  <c:v>0</c:v>
                </c:pt>
                <c:pt idx="6">
                  <c:v>0</c:v>
                </c:pt>
              </c:numCache>
            </c:numRef>
          </c:val>
        </c:ser>
        <c:ser>
          <c:idx val="5"/>
          <c:order val="6"/>
          <c:tx>
            <c:strRef>
              <c:f>'Synthèse - calcul RCE'!$J$51</c:f>
              <c:strCache>
                <c:ptCount val="1"/>
                <c:pt idx="0">
                  <c:v>s.o.</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RCE'!$J$52:$J$58</c:f>
              <c:numCache>
                <c:ptCount val="7"/>
                <c:pt idx="0">
                  <c:v>0</c:v>
                </c:pt>
                <c:pt idx="1">
                  <c:v>0</c:v>
                </c:pt>
                <c:pt idx="2">
                  <c:v>0</c:v>
                </c:pt>
                <c:pt idx="3">
                  <c:v>0</c:v>
                </c:pt>
                <c:pt idx="4">
                  <c:v>0</c:v>
                </c:pt>
                <c:pt idx="5">
                  <c:v>0</c:v>
                </c:pt>
                <c:pt idx="6">
                  <c:v>0</c:v>
                </c:pt>
              </c:numCache>
            </c:numRef>
          </c:val>
        </c:ser>
        <c:ser>
          <c:idx val="6"/>
          <c:order val="7"/>
          <c:tx>
            <c:strRef>
              <c:f>'Synthèse - calcul RCE'!$K$51</c:f>
              <c:strCache>
                <c:ptCount val="1"/>
                <c:pt idx="0">
                  <c:v>s.o.</c:v>
                </c:pt>
              </c:strCache>
            </c:strRef>
          </c:tx>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RCE'!$K$52:$K$58</c:f>
              <c:numCache>
                <c:ptCount val="7"/>
                <c:pt idx="0">
                  <c:v>0</c:v>
                </c:pt>
                <c:pt idx="1">
                  <c:v>0</c:v>
                </c:pt>
                <c:pt idx="2">
                  <c:v>0</c:v>
                </c:pt>
                <c:pt idx="3">
                  <c:v>0</c:v>
                </c:pt>
                <c:pt idx="4">
                  <c:v>0</c:v>
                </c:pt>
                <c:pt idx="5">
                  <c:v>0</c:v>
                </c:pt>
                <c:pt idx="6">
                  <c:v>0</c:v>
                </c:pt>
              </c:numCache>
            </c:numRef>
          </c:val>
        </c:ser>
        <c:axId val="33276875"/>
        <c:axId val="31056420"/>
      </c:barChart>
      <c:catAx>
        <c:axId val="33276875"/>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31056420"/>
        <c:crosses val="autoZero"/>
        <c:auto val="1"/>
        <c:lblOffset val="100"/>
        <c:tickLblSkip val="1"/>
        <c:noMultiLvlLbl val="0"/>
      </c:catAx>
      <c:valAx>
        <c:axId val="3105642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
</a:t>
                </a:r>
                <a:r>
                  <a:rPr lang="en-US" cap="none" sz="1000" b="0" i="0" u="none" baseline="0">
                    <a:solidFill>
                      <a:srgbClr val="333333"/>
                    </a:solidFill>
                    <a:latin typeface="Calibri"/>
                    <a:ea typeface="Calibri"/>
                    <a:cs typeface="Calibri"/>
                  </a:rPr>
                  <a:t>t/an</a:t>
                </a:r>
              </a:p>
            </c:rich>
          </c:tx>
          <c:layout>
            <c:manualLayout>
              <c:xMode val="factor"/>
              <c:yMode val="factor"/>
              <c:x val="0.001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3276875"/>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Quantité de déchets évitée</a:t>
            </a:r>
          </a:p>
        </c:rich>
      </c:tx>
      <c:layout>
        <c:manualLayout>
          <c:xMode val="factor"/>
          <c:yMode val="factor"/>
          <c:x val="-0.00175"/>
          <c:y val="-0.0095"/>
        </c:manualLayout>
      </c:layout>
      <c:spPr>
        <a:noFill/>
        <a:ln>
          <a:noFill/>
        </a:ln>
      </c:spPr>
    </c:title>
    <c:plotArea>
      <c:layout>
        <c:manualLayout>
          <c:xMode val="edge"/>
          <c:yMode val="edge"/>
          <c:x val="0.00475"/>
          <c:y val="0.10475"/>
          <c:w val="0.97625"/>
          <c:h val="0.9055"/>
        </c:manualLayout>
      </c:layout>
      <c:barChart>
        <c:barDir val="col"/>
        <c:grouping val="clustered"/>
        <c:varyColors val="0"/>
        <c:ser>
          <c:idx val="0"/>
          <c:order val="0"/>
          <c:tx>
            <c:v>Quantité de déchets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RCE'!$J$63:$J$69</c:f>
              <c:strCache>
                <c:ptCount val="7"/>
                <c:pt idx="0">
                  <c:v>s.o.</c:v>
                </c:pt>
                <c:pt idx="1">
                  <c:v>s.o.</c:v>
                </c:pt>
                <c:pt idx="2">
                  <c:v>s.o.</c:v>
                </c:pt>
                <c:pt idx="3">
                  <c:v>s.o.</c:v>
                </c:pt>
                <c:pt idx="4">
                  <c:v>s.o.</c:v>
                </c:pt>
                <c:pt idx="5">
                  <c:v>s.o.</c:v>
                </c:pt>
                <c:pt idx="6">
                  <c:v>s.o.</c:v>
                </c:pt>
              </c:strCache>
            </c:strRef>
          </c:cat>
          <c:val>
            <c:numRef>
              <c:f>'Synthèse - calcul RCE'!$K$63:$K$69</c:f>
              <c:numCache>
                <c:ptCount val="7"/>
                <c:pt idx="0">
                  <c:v>0</c:v>
                </c:pt>
                <c:pt idx="1">
                  <c:v>0</c:v>
                </c:pt>
                <c:pt idx="2">
                  <c:v>0</c:v>
                </c:pt>
                <c:pt idx="3">
                  <c:v>0</c:v>
                </c:pt>
                <c:pt idx="4">
                  <c:v>0</c:v>
                </c:pt>
                <c:pt idx="5">
                  <c:v>0</c:v>
                </c:pt>
                <c:pt idx="6">
                  <c:v>0</c:v>
                </c:pt>
              </c:numCache>
            </c:numRef>
          </c:val>
        </c:ser>
        <c:axId val="11072325"/>
        <c:axId val="32542062"/>
      </c:barChart>
      <c:catAx>
        <c:axId val="1107232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2542062"/>
        <c:crosses val="autoZero"/>
        <c:auto val="1"/>
        <c:lblOffset val="100"/>
        <c:tickLblSkip val="1"/>
        <c:noMultiLvlLbl val="0"/>
      </c:catAx>
      <c:valAx>
        <c:axId val="3254206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t/an</a:t>
                </a:r>
              </a:p>
            </c:rich>
          </c:tx>
          <c:layout>
            <c:manualLayout>
              <c:xMode val="factor"/>
              <c:yMode val="factor"/>
              <c:x val="-0.0297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1072325"/>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Ratios coûts-efficacité et émissions évitées pour le polluant concerné par la dérogation</a:t>
            </a:r>
          </a:p>
        </c:rich>
      </c:tx>
      <c:layout>
        <c:manualLayout>
          <c:xMode val="factor"/>
          <c:yMode val="factor"/>
          <c:x val="-0.0015"/>
          <c:y val="-0.014"/>
        </c:manualLayout>
      </c:layout>
      <c:spPr>
        <a:noFill/>
        <a:ln>
          <a:noFill/>
        </a:ln>
      </c:spPr>
    </c:title>
    <c:plotArea>
      <c:layout>
        <c:manualLayout>
          <c:xMode val="edge"/>
          <c:yMode val="edge"/>
          <c:x val="0.024"/>
          <c:y val="0.0775"/>
          <c:w val="0.8575"/>
          <c:h val="0.862"/>
        </c:manualLayout>
      </c:layout>
      <c:barChart>
        <c:barDir val="col"/>
        <c:grouping val="clustered"/>
        <c:varyColors val="0"/>
        <c:ser>
          <c:idx val="0"/>
          <c:order val="0"/>
          <c:tx>
            <c:strRef>
              <c:f>'Synthèse - calcul RCE'!$E$37</c:f>
              <c:strCache>
                <c:ptCount val="1"/>
                <c:pt idx="0">
                  <c:v>RCE (4%, 20 ans)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RCE'!$D$38:$D$44</c:f>
              <c:strCache>
                <c:ptCount val="7"/>
                <c:pt idx="0">
                  <c:v>s.o.</c:v>
                </c:pt>
                <c:pt idx="1">
                  <c:v>s.o.</c:v>
                </c:pt>
                <c:pt idx="2">
                  <c:v>s.o.</c:v>
                </c:pt>
                <c:pt idx="3">
                  <c:v>s.o.</c:v>
                </c:pt>
                <c:pt idx="4">
                  <c:v>s.o.</c:v>
                </c:pt>
                <c:pt idx="5">
                  <c:v>s.o.</c:v>
                </c:pt>
                <c:pt idx="6">
                  <c:v>s.o.</c:v>
                </c:pt>
              </c:strCache>
            </c:strRef>
          </c:cat>
          <c:val>
            <c:numRef>
              <c:f>'Synthèse - calcul RCE'!$E$38:$E$44</c:f>
              <c:numCache>
                <c:ptCount val="7"/>
                <c:pt idx="0">
                  <c:v>0</c:v>
                </c:pt>
                <c:pt idx="1">
                  <c:v>0</c:v>
                </c:pt>
                <c:pt idx="2">
                  <c:v>0</c:v>
                </c:pt>
                <c:pt idx="3">
                  <c:v>0</c:v>
                </c:pt>
                <c:pt idx="4">
                  <c:v>0</c:v>
                </c:pt>
                <c:pt idx="5">
                  <c:v>0</c:v>
                </c:pt>
                <c:pt idx="6">
                  <c:v>0</c:v>
                </c:pt>
              </c:numCache>
            </c:numRef>
          </c:val>
        </c:ser>
        <c:ser>
          <c:idx val="1"/>
          <c:order val="1"/>
          <c:tx>
            <c:strRef>
              <c:f>'Synthèse - calcul RCE'!$F$37</c:f>
              <c:strCache>
                <c:ptCount val="1"/>
                <c:pt idx="0">
                  <c:v>RCE (10%, 10 ans)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RCE'!$D$38:$D$44</c:f>
              <c:strCache>
                <c:ptCount val="7"/>
                <c:pt idx="0">
                  <c:v>s.o.</c:v>
                </c:pt>
                <c:pt idx="1">
                  <c:v>s.o.</c:v>
                </c:pt>
                <c:pt idx="2">
                  <c:v>s.o.</c:v>
                </c:pt>
                <c:pt idx="3">
                  <c:v>s.o.</c:v>
                </c:pt>
                <c:pt idx="4">
                  <c:v>s.o.</c:v>
                </c:pt>
                <c:pt idx="5">
                  <c:v>s.o.</c:v>
                </c:pt>
                <c:pt idx="6">
                  <c:v>s.o.</c:v>
                </c:pt>
              </c:strCache>
            </c:strRef>
          </c:cat>
          <c:val>
            <c:numRef>
              <c:f>'Synthèse - calcul RCE'!$F$38:$F$44</c:f>
              <c:numCache>
                <c:ptCount val="7"/>
                <c:pt idx="0">
                  <c:v>0</c:v>
                </c:pt>
                <c:pt idx="1">
                  <c:v>0</c:v>
                </c:pt>
                <c:pt idx="2">
                  <c:v>0</c:v>
                </c:pt>
                <c:pt idx="3">
                  <c:v>0</c:v>
                </c:pt>
                <c:pt idx="4">
                  <c:v>0</c:v>
                </c:pt>
                <c:pt idx="5">
                  <c:v>0</c:v>
                </c:pt>
                <c:pt idx="6">
                  <c:v>0</c:v>
                </c:pt>
              </c:numCache>
            </c:numRef>
          </c:val>
        </c:ser>
        <c:ser>
          <c:idx val="2"/>
          <c:order val="2"/>
          <c:tx>
            <c:strRef>
              <c:f>'Synthèse - calcul RCE'!$G$37</c:f>
              <c:strCache>
                <c:ptCount val="1"/>
                <c:pt idx="0">
                  <c:v>RCE (valeurs saisies)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RCE'!$D$38:$D$44</c:f>
              <c:strCache>
                <c:ptCount val="7"/>
                <c:pt idx="0">
                  <c:v>s.o.</c:v>
                </c:pt>
                <c:pt idx="1">
                  <c:v>s.o.</c:v>
                </c:pt>
                <c:pt idx="2">
                  <c:v>s.o.</c:v>
                </c:pt>
                <c:pt idx="3">
                  <c:v>s.o.</c:v>
                </c:pt>
                <c:pt idx="4">
                  <c:v>s.o.</c:v>
                </c:pt>
                <c:pt idx="5">
                  <c:v>s.o.</c:v>
                </c:pt>
                <c:pt idx="6">
                  <c:v>s.o.</c:v>
                </c:pt>
              </c:strCache>
            </c:strRef>
          </c:cat>
          <c:val>
            <c:numRef>
              <c:f>'Synthèse - calcul RCE'!$G$38:$G$44</c:f>
              <c:numCache>
                <c:ptCount val="7"/>
                <c:pt idx="0">
                  <c:v>0</c:v>
                </c:pt>
                <c:pt idx="1">
                  <c:v>0</c:v>
                </c:pt>
                <c:pt idx="2">
                  <c:v>0</c:v>
                </c:pt>
                <c:pt idx="3">
                  <c:v>0</c:v>
                </c:pt>
                <c:pt idx="4">
                  <c:v>0</c:v>
                </c:pt>
                <c:pt idx="5">
                  <c:v>0</c:v>
                </c:pt>
                <c:pt idx="6">
                  <c:v>0</c:v>
                </c:pt>
              </c:numCache>
            </c:numRef>
          </c:val>
        </c:ser>
        <c:overlap val="40"/>
        <c:gapWidth val="75"/>
        <c:axId val="24443103"/>
        <c:axId val="18661336"/>
      </c:barChart>
      <c:scatterChart>
        <c:scatterStyle val="lineMarker"/>
        <c:varyColors val="0"/>
        <c:ser>
          <c:idx val="3"/>
          <c:order val="3"/>
          <c:tx>
            <c:strRef>
              <c:f>'Synthèse - calcul RCE'!$E$22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yVal>
            <c:numRef>
              <c:f>'Synthèse - calcul RCE'!$E$25:$E$31</c:f>
              <c:numCache>
                <c:ptCount val="7"/>
                <c:pt idx="0">
                  <c:v>0</c:v>
                </c:pt>
                <c:pt idx="1">
                  <c:v>0</c:v>
                </c:pt>
                <c:pt idx="2">
                  <c:v>0</c:v>
                </c:pt>
                <c:pt idx="3">
                  <c:v>0</c:v>
                </c:pt>
                <c:pt idx="4">
                  <c:v>0</c:v>
                </c:pt>
                <c:pt idx="5">
                  <c:v>0</c:v>
                </c:pt>
                <c:pt idx="6">
                  <c:v>0</c:v>
                </c:pt>
              </c:numCache>
            </c:numRef>
          </c:yVal>
          <c:smooth val="0"/>
        </c:ser>
        <c:axId val="33734297"/>
        <c:axId val="35173218"/>
      </c:scatterChart>
      <c:catAx>
        <c:axId val="2444310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Techniques étudiées</a:t>
                </a:r>
              </a:p>
            </c:rich>
          </c:tx>
          <c:layout>
            <c:manualLayout>
              <c:xMode val="factor"/>
              <c:yMode val="factor"/>
              <c:x val="-0.0035"/>
              <c:y val="-0.00025"/>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8661336"/>
        <c:crosses val="autoZero"/>
        <c:auto val="1"/>
        <c:lblOffset val="100"/>
        <c:tickLblSkip val="1"/>
        <c:noMultiLvlLbl val="0"/>
      </c:catAx>
      <c:valAx>
        <c:axId val="1866133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RCE (en kEuros/t évitée)</a:t>
                </a:r>
              </a:p>
            </c:rich>
          </c:tx>
          <c:layout>
            <c:manualLayout>
              <c:xMode val="factor"/>
              <c:yMode val="factor"/>
              <c:x val="-0.003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4443103"/>
        <c:crossesAt val="1"/>
        <c:crossBetween val="between"/>
        <c:dispUnits/>
      </c:valAx>
      <c:valAx>
        <c:axId val="33734297"/>
        <c:scaling>
          <c:orientation val="minMax"/>
        </c:scaling>
        <c:axPos val="b"/>
        <c:delete val="1"/>
        <c:majorTickMark val="out"/>
        <c:minorTickMark val="none"/>
        <c:tickLblPos val="nextTo"/>
        <c:crossAx val="35173218"/>
        <c:crosses val="max"/>
        <c:crossBetween val="midCat"/>
        <c:dispUnits/>
      </c:valAx>
      <c:valAx>
        <c:axId val="3517321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Quantité évitée (en t/an)</a:t>
                </a:r>
              </a:p>
            </c:rich>
          </c:tx>
          <c:layout>
            <c:manualLayout>
              <c:xMode val="factor"/>
              <c:yMode val="factor"/>
              <c:x val="-0.002"/>
              <c:y val="0"/>
            </c:manualLayout>
          </c:layout>
          <c:overlay val="0"/>
          <c:spPr>
            <a:noFill/>
            <a:ln>
              <a:noFill/>
            </a:ln>
          </c:spPr>
        </c:title>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3734297"/>
        <c:crosses val="max"/>
        <c:crossBetween val="midCat"/>
        <c:dispUnits/>
      </c:valAx>
      <c:spPr>
        <a:noFill/>
        <a:ln>
          <a:noFill/>
        </a:ln>
      </c:spPr>
    </c:plotArea>
    <c:legend>
      <c:legendPos val="r"/>
      <c:layout>
        <c:manualLayout>
          <c:xMode val="edge"/>
          <c:yMode val="edge"/>
          <c:x val="0.91075"/>
          <c:y val="0.43725"/>
          <c:w val="0.0855"/>
          <c:h val="0.194"/>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Coûts d'investissement et d'exploitation</a:t>
            </a:r>
          </a:p>
        </c:rich>
      </c:tx>
      <c:layout>
        <c:manualLayout>
          <c:xMode val="factor"/>
          <c:yMode val="factor"/>
          <c:x val="-0.00175"/>
          <c:y val="-0.01325"/>
        </c:manualLayout>
      </c:layout>
      <c:spPr>
        <a:noFill/>
        <a:ln>
          <a:noFill/>
        </a:ln>
      </c:spPr>
    </c:title>
    <c:plotArea>
      <c:layout>
        <c:manualLayout>
          <c:xMode val="edge"/>
          <c:yMode val="edge"/>
          <c:x val="-0.00575"/>
          <c:y val="0.08775"/>
          <c:w val="0.984"/>
          <c:h val="0.9255"/>
        </c:manualLayout>
      </c:layout>
      <c:barChart>
        <c:barDir val="col"/>
        <c:grouping val="clustered"/>
        <c:varyColors val="0"/>
        <c:ser>
          <c:idx val="0"/>
          <c:order val="0"/>
          <c:tx>
            <c:strRef>
              <c:f>'Synthèse - calcul RCE'!$E$9</c:f>
              <c:strCache>
                <c:ptCount val="1"/>
                <c:pt idx="0">
                  <c:v>Coût d'investissement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RCE'!$D$10:$D$17</c:f>
              <c:strCache>
                <c:ptCount val="8"/>
                <c:pt idx="0">
                  <c:v>s.o.</c:v>
                </c:pt>
                <c:pt idx="1">
                  <c:v>s.o.</c:v>
                </c:pt>
                <c:pt idx="2">
                  <c:v>s.o.</c:v>
                </c:pt>
                <c:pt idx="3">
                  <c:v>s.o.</c:v>
                </c:pt>
                <c:pt idx="4">
                  <c:v>s.o.</c:v>
                </c:pt>
                <c:pt idx="5">
                  <c:v>s.o.</c:v>
                </c:pt>
                <c:pt idx="6">
                  <c:v>s.o.</c:v>
                </c:pt>
                <c:pt idx="7">
                  <c:v>s.o.</c:v>
                </c:pt>
              </c:strCache>
            </c:strRef>
          </c:cat>
          <c:val>
            <c:numRef>
              <c:f>'Synthèse - calcul RCE'!$E$10:$E$17</c:f>
              <c:numCache>
                <c:ptCount val="8"/>
                <c:pt idx="0">
                  <c:v>0</c:v>
                </c:pt>
                <c:pt idx="1">
                  <c:v>0</c:v>
                </c:pt>
                <c:pt idx="2">
                  <c:v>0</c:v>
                </c:pt>
                <c:pt idx="3">
                  <c:v>0</c:v>
                </c:pt>
                <c:pt idx="4">
                  <c:v>0</c:v>
                </c:pt>
                <c:pt idx="5">
                  <c:v>0</c:v>
                </c:pt>
                <c:pt idx="6">
                  <c:v>0</c:v>
                </c:pt>
                <c:pt idx="7">
                  <c:v>0</c:v>
                </c:pt>
              </c:numCache>
            </c:numRef>
          </c:val>
        </c:ser>
        <c:ser>
          <c:idx val="1"/>
          <c:order val="1"/>
          <c:tx>
            <c:strRef>
              <c:f>'Synthèse - calcul RCE'!$F$9</c:f>
              <c:strCache>
                <c:ptCount val="1"/>
                <c:pt idx="0">
                  <c:v>Coût opérationnel annuel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RCE'!$D$10:$D$17</c:f>
              <c:strCache>
                <c:ptCount val="8"/>
                <c:pt idx="0">
                  <c:v>s.o.</c:v>
                </c:pt>
                <c:pt idx="1">
                  <c:v>s.o.</c:v>
                </c:pt>
                <c:pt idx="2">
                  <c:v>s.o.</c:v>
                </c:pt>
                <c:pt idx="3">
                  <c:v>s.o.</c:v>
                </c:pt>
                <c:pt idx="4">
                  <c:v>s.o.</c:v>
                </c:pt>
                <c:pt idx="5">
                  <c:v>s.o.</c:v>
                </c:pt>
                <c:pt idx="6">
                  <c:v>s.o.</c:v>
                </c:pt>
                <c:pt idx="7">
                  <c:v>s.o.</c:v>
                </c:pt>
              </c:strCache>
            </c:strRef>
          </c:cat>
          <c:val>
            <c:numRef>
              <c:f>'Synthèse - calcul RCE'!$F$10:$F$17</c:f>
              <c:numCache>
                <c:ptCount val="8"/>
                <c:pt idx="0">
                  <c:v>0</c:v>
                </c:pt>
                <c:pt idx="1">
                  <c:v>0</c:v>
                </c:pt>
                <c:pt idx="2">
                  <c:v>0</c:v>
                </c:pt>
                <c:pt idx="3">
                  <c:v>0</c:v>
                </c:pt>
                <c:pt idx="4">
                  <c:v>0</c:v>
                </c:pt>
                <c:pt idx="5">
                  <c:v>0</c:v>
                </c:pt>
                <c:pt idx="6">
                  <c:v>0</c:v>
                </c:pt>
                <c:pt idx="7">
                  <c:v>0</c:v>
                </c:pt>
              </c:numCache>
            </c:numRef>
          </c:val>
        </c:ser>
        <c:axId val="48123507"/>
        <c:axId val="30458380"/>
      </c:barChart>
      <c:catAx>
        <c:axId val="4812350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0458380"/>
        <c:crosses val="autoZero"/>
        <c:auto val="1"/>
        <c:lblOffset val="100"/>
        <c:tickLblSkip val="1"/>
        <c:noMultiLvlLbl val="0"/>
      </c:catAx>
      <c:valAx>
        <c:axId val="3045838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kEuros</a:t>
                </a:r>
              </a:p>
            </c:rich>
          </c:tx>
          <c:layout>
            <c:manualLayout>
              <c:xMode val="factor"/>
              <c:yMode val="factor"/>
              <c:x val="-0.0537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8123507"/>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Coûts annualisés</a:t>
            </a:r>
          </a:p>
        </c:rich>
      </c:tx>
      <c:layout>
        <c:manualLayout>
          <c:xMode val="factor"/>
          <c:yMode val="factor"/>
          <c:x val="-0.003"/>
          <c:y val="-0.013"/>
        </c:manualLayout>
      </c:layout>
      <c:spPr>
        <a:noFill/>
        <a:ln>
          <a:noFill/>
        </a:ln>
      </c:spPr>
    </c:title>
    <c:plotArea>
      <c:layout>
        <c:manualLayout>
          <c:xMode val="edge"/>
          <c:yMode val="edge"/>
          <c:x val="-0.0015"/>
          <c:y val="0.08725"/>
          <c:w val="0.9845"/>
          <c:h val="0.9425"/>
        </c:manualLayout>
      </c:layout>
      <c:barChart>
        <c:barDir val="col"/>
        <c:grouping val="clustered"/>
        <c:varyColors val="0"/>
        <c:ser>
          <c:idx val="0"/>
          <c:order val="0"/>
          <c:tx>
            <c:strRef>
              <c:f>'Synthèse - calcul RCE'!$G$9</c:f>
              <c:strCache>
                <c:ptCount val="1"/>
                <c:pt idx="0">
                  <c:v>Coût total annualisé
(4% - 20 ans)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RCE'!$D$10:$D$17</c:f>
              <c:strCache>
                <c:ptCount val="8"/>
                <c:pt idx="0">
                  <c:v>s.o.</c:v>
                </c:pt>
                <c:pt idx="1">
                  <c:v>s.o.</c:v>
                </c:pt>
                <c:pt idx="2">
                  <c:v>s.o.</c:v>
                </c:pt>
                <c:pt idx="3">
                  <c:v>s.o.</c:v>
                </c:pt>
                <c:pt idx="4">
                  <c:v>s.o.</c:v>
                </c:pt>
                <c:pt idx="5">
                  <c:v>s.o.</c:v>
                </c:pt>
                <c:pt idx="6">
                  <c:v>s.o.</c:v>
                </c:pt>
                <c:pt idx="7">
                  <c:v>s.o.</c:v>
                </c:pt>
              </c:strCache>
            </c:strRef>
          </c:cat>
          <c:val>
            <c:numRef>
              <c:f>'Synthèse - calcul RCE'!$G$10:$G$17</c:f>
              <c:numCache>
                <c:ptCount val="8"/>
                <c:pt idx="0">
                  <c:v>0</c:v>
                </c:pt>
                <c:pt idx="1">
                  <c:v>0</c:v>
                </c:pt>
                <c:pt idx="2">
                  <c:v>0</c:v>
                </c:pt>
                <c:pt idx="3">
                  <c:v>0</c:v>
                </c:pt>
                <c:pt idx="4">
                  <c:v>0</c:v>
                </c:pt>
                <c:pt idx="5">
                  <c:v>0</c:v>
                </c:pt>
                <c:pt idx="6">
                  <c:v>0</c:v>
                </c:pt>
                <c:pt idx="7">
                  <c:v>0</c:v>
                </c:pt>
              </c:numCache>
            </c:numRef>
          </c:val>
        </c:ser>
        <c:ser>
          <c:idx val="1"/>
          <c:order val="1"/>
          <c:tx>
            <c:strRef>
              <c:f>'Synthèse - calcul RCE'!$H$9</c:f>
              <c:strCache>
                <c:ptCount val="1"/>
                <c:pt idx="0">
                  <c:v>Coût total annualisé
(10% - 10 ans)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RCE'!$D$10:$D$17</c:f>
              <c:strCache>
                <c:ptCount val="8"/>
                <c:pt idx="0">
                  <c:v>s.o.</c:v>
                </c:pt>
                <c:pt idx="1">
                  <c:v>s.o.</c:v>
                </c:pt>
                <c:pt idx="2">
                  <c:v>s.o.</c:v>
                </c:pt>
                <c:pt idx="3">
                  <c:v>s.o.</c:v>
                </c:pt>
                <c:pt idx="4">
                  <c:v>s.o.</c:v>
                </c:pt>
                <c:pt idx="5">
                  <c:v>s.o.</c:v>
                </c:pt>
                <c:pt idx="6">
                  <c:v>s.o.</c:v>
                </c:pt>
                <c:pt idx="7">
                  <c:v>s.o.</c:v>
                </c:pt>
              </c:strCache>
            </c:strRef>
          </c:cat>
          <c:val>
            <c:numRef>
              <c:f>'Synthèse - calcul RCE'!$H$10:$H$17</c:f>
              <c:numCache>
                <c:ptCount val="8"/>
                <c:pt idx="0">
                  <c:v>0</c:v>
                </c:pt>
                <c:pt idx="1">
                  <c:v>0</c:v>
                </c:pt>
                <c:pt idx="2">
                  <c:v>0</c:v>
                </c:pt>
                <c:pt idx="3">
                  <c:v>0</c:v>
                </c:pt>
                <c:pt idx="4">
                  <c:v>0</c:v>
                </c:pt>
                <c:pt idx="5">
                  <c:v>0</c:v>
                </c:pt>
                <c:pt idx="6">
                  <c:v>0</c:v>
                </c:pt>
                <c:pt idx="7">
                  <c:v>0</c:v>
                </c:pt>
              </c:numCache>
            </c:numRef>
          </c:val>
        </c:ser>
        <c:ser>
          <c:idx val="2"/>
          <c:order val="2"/>
          <c:tx>
            <c:strRef>
              <c:f>'Synthèse - calcul RCE'!$I$9</c:f>
              <c:strCache>
                <c:ptCount val="1"/>
                <c:pt idx="0">
                  <c:v>Coût total annualisé
(valeurs saisies)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RCE'!$D$10:$D$17</c:f>
              <c:strCache>
                <c:ptCount val="8"/>
                <c:pt idx="0">
                  <c:v>s.o.</c:v>
                </c:pt>
                <c:pt idx="1">
                  <c:v>s.o.</c:v>
                </c:pt>
                <c:pt idx="2">
                  <c:v>s.o.</c:v>
                </c:pt>
                <c:pt idx="3">
                  <c:v>s.o.</c:v>
                </c:pt>
                <c:pt idx="4">
                  <c:v>s.o.</c:v>
                </c:pt>
                <c:pt idx="5">
                  <c:v>s.o.</c:v>
                </c:pt>
                <c:pt idx="6">
                  <c:v>s.o.</c:v>
                </c:pt>
                <c:pt idx="7">
                  <c:v>s.o.</c:v>
                </c:pt>
              </c:strCache>
            </c:strRef>
          </c:cat>
          <c:val>
            <c:numRef>
              <c:f>'Synthèse - calcul RCE'!$I$10:$I$17</c:f>
              <c:numCache>
                <c:ptCount val="8"/>
                <c:pt idx="0">
                  <c:v>0</c:v>
                </c:pt>
                <c:pt idx="1">
                  <c:v>0</c:v>
                </c:pt>
                <c:pt idx="2">
                  <c:v>0</c:v>
                </c:pt>
                <c:pt idx="3">
                  <c:v>0</c:v>
                </c:pt>
                <c:pt idx="4">
                  <c:v>0</c:v>
                </c:pt>
                <c:pt idx="5">
                  <c:v>0</c:v>
                </c:pt>
                <c:pt idx="6">
                  <c:v>0</c:v>
                </c:pt>
                <c:pt idx="7">
                  <c:v>0</c:v>
                </c:pt>
              </c:numCache>
            </c:numRef>
          </c:val>
        </c:ser>
        <c:axId val="5689965"/>
        <c:axId val="51209686"/>
      </c:barChart>
      <c:catAx>
        <c:axId val="56899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1209686"/>
        <c:crosses val="autoZero"/>
        <c:auto val="1"/>
        <c:lblOffset val="100"/>
        <c:tickLblSkip val="1"/>
        <c:noMultiLvlLbl val="0"/>
      </c:catAx>
      <c:valAx>
        <c:axId val="5120968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kEuros/an</a:t>
                </a:r>
              </a:p>
            </c:rich>
          </c:tx>
          <c:layout>
            <c:manualLayout>
              <c:xMode val="factor"/>
              <c:yMode val="factor"/>
              <c:x val="-0.03175"/>
              <c:y val="0.001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689965"/>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Consommation d'énergie évitée (en MWh/an)</a:t>
            </a:r>
          </a:p>
        </c:rich>
      </c:tx>
      <c:layout>
        <c:manualLayout>
          <c:xMode val="factor"/>
          <c:yMode val="factor"/>
          <c:x val="-0.00075"/>
          <c:y val="-0.01325"/>
        </c:manualLayout>
      </c:layout>
      <c:spPr>
        <a:noFill/>
        <a:ln>
          <a:noFill/>
        </a:ln>
      </c:spPr>
    </c:title>
    <c:plotArea>
      <c:layout>
        <c:manualLayout>
          <c:xMode val="edge"/>
          <c:yMode val="edge"/>
          <c:x val="0"/>
          <c:y val="0.07425"/>
          <c:w val="0.99075"/>
          <c:h val="0.95725"/>
        </c:manualLayout>
      </c:layout>
      <c:barChart>
        <c:barDir val="col"/>
        <c:grouping val="clustered"/>
        <c:varyColors val="0"/>
        <c:ser>
          <c:idx val="0"/>
          <c:order val="0"/>
          <c:tx>
            <c:strRef>
              <c:f>'Synthèse - calcul RCE'!$E$74</c:f>
              <c:strCache>
                <c:ptCount val="1"/>
                <c:pt idx="0">
                  <c:v>Electricité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RCE'!$E$75:$E$81</c:f>
              <c:numCache>
                <c:ptCount val="7"/>
                <c:pt idx="0">
                  <c:v>0</c:v>
                </c:pt>
                <c:pt idx="1">
                  <c:v>0</c:v>
                </c:pt>
                <c:pt idx="2">
                  <c:v>0</c:v>
                </c:pt>
                <c:pt idx="3">
                  <c:v>0</c:v>
                </c:pt>
                <c:pt idx="4">
                  <c:v>0</c:v>
                </c:pt>
                <c:pt idx="5">
                  <c:v>0</c:v>
                </c:pt>
                <c:pt idx="6">
                  <c:v>0</c:v>
                </c:pt>
              </c:numCache>
            </c:numRef>
          </c:val>
        </c:ser>
        <c:ser>
          <c:idx val="1"/>
          <c:order val="1"/>
          <c:tx>
            <c:strRef>
              <c:f>'Synthèse - calcul RCE'!$F$74</c:f>
              <c:strCache>
                <c:ptCount val="1"/>
                <c:pt idx="0">
                  <c:v>Gaz</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RCE'!$F$75:$F$81</c:f>
              <c:numCache>
                <c:ptCount val="7"/>
                <c:pt idx="0">
                  <c:v>0</c:v>
                </c:pt>
                <c:pt idx="1">
                  <c:v>0</c:v>
                </c:pt>
                <c:pt idx="2">
                  <c:v>0</c:v>
                </c:pt>
                <c:pt idx="3">
                  <c:v>0</c:v>
                </c:pt>
                <c:pt idx="4">
                  <c:v>0</c:v>
                </c:pt>
                <c:pt idx="5">
                  <c:v>0</c:v>
                </c:pt>
                <c:pt idx="6">
                  <c:v>0</c:v>
                </c:pt>
              </c:numCache>
            </c:numRef>
          </c:val>
        </c:ser>
        <c:ser>
          <c:idx val="2"/>
          <c:order val="2"/>
          <c:tx>
            <c:strRef>
              <c:f>'Synthèse - calcul RCE'!$G$74</c:f>
              <c:strCache>
                <c:ptCount val="1"/>
                <c:pt idx="0">
                  <c:v>Fioul domestique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RCE'!$G$75:$G$81</c:f>
              <c:numCache>
                <c:ptCount val="7"/>
                <c:pt idx="0">
                  <c:v>0</c:v>
                </c:pt>
                <c:pt idx="1">
                  <c:v>0</c:v>
                </c:pt>
                <c:pt idx="2">
                  <c:v>0</c:v>
                </c:pt>
                <c:pt idx="3">
                  <c:v>0</c:v>
                </c:pt>
                <c:pt idx="4">
                  <c:v>0</c:v>
                </c:pt>
                <c:pt idx="5">
                  <c:v>0</c:v>
                </c:pt>
                <c:pt idx="6">
                  <c:v>0</c:v>
                </c:pt>
              </c:numCache>
            </c:numRef>
          </c:val>
        </c:ser>
        <c:ser>
          <c:idx val="3"/>
          <c:order val="3"/>
          <c:tx>
            <c:strRef>
              <c:f>'Synthèse - calcul RCE'!$H$74</c:f>
              <c:strCache>
                <c:ptCount val="1"/>
                <c:pt idx="0">
                  <c:v>Fioul lourd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RCE'!$H$75:$H$81</c:f>
              <c:numCache>
                <c:ptCount val="7"/>
                <c:pt idx="0">
                  <c:v>0</c:v>
                </c:pt>
                <c:pt idx="1">
                  <c:v>0</c:v>
                </c:pt>
                <c:pt idx="2">
                  <c:v>0</c:v>
                </c:pt>
                <c:pt idx="3">
                  <c:v>0</c:v>
                </c:pt>
                <c:pt idx="4">
                  <c:v>0</c:v>
                </c:pt>
                <c:pt idx="5">
                  <c:v>0</c:v>
                </c:pt>
                <c:pt idx="6">
                  <c:v>0</c:v>
                </c:pt>
              </c:numCache>
            </c:numRef>
          </c:val>
        </c:ser>
        <c:ser>
          <c:idx val="4"/>
          <c:order val="4"/>
          <c:tx>
            <c:strRef>
              <c:f>'Synthèse - calcul RCE'!$I$74</c:f>
              <c:strCache>
                <c:ptCount val="1"/>
                <c:pt idx="0">
                  <c:v>Charbon</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RCE'!$I$75:$I$81</c:f>
              <c:numCache>
                <c:ptCount val="7"/>
                <c:pt idx="0">
                  <c:v>0</c:v>
                </c:pt>
                <c:pt idx="1">
                  <c:v>0</c:v>
                </c:pt>
                <c:pt idx="2">
                  <c:v>0</c:v>
                </c:pt>
                <c:pt idx="3">
                  <c:v>0</c:v>
                </c:pt>
                <c:pt idx="4">
                  <c:v>0</c:v>
                </c:pt>
                <c:pt idx="5">
                  <c:v>0</c:v>
                </c:pt>
                <c:pt idx="6">
                  <c:v>0</c:v>
                </c:pt>
              </c:numCache>
            </c:numRef>
          </c:val>
        </c:ser>
        <c:ser>
          <c:idx val="5"/>
          <c:order val="5"/>
          <c:tx>
            <c:strRef>
              <c:f>'Synthèse - calcul RCE'!$J$74</c:f>
              <c:strCache>
                <c:ptCount val="1"/>
                <c:pt idx="0">
                  <c:v>Biomasse</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RCE'!$J$75:$J$81</c:f>
              <c:numCache>
                <c:ptCount val="7"/>
                <c:pt idx="0">
                  <c:v>0</c:v>
                </c:pt>
                <c:pt idx="1">
                  <c:v>0</c:v>
                </c:pt>
                <c:pt idx="2">
                  <c:v>0</c:v>
                </c:pt>
                <c:pt idx="3">
                  <c:v>0</c:v>
                </c:pt>
                <c:pt idx="4">
                  <c:v>0</c:v>
                </c:pt>
                <c:pt idx="5">
                  <c:v>0</c:v>
                </c:pt>
                <c:pt idx="6">
                  <c:v>0</c:v>
                </c:pt>
              </c:numCache>
            </c:numRef>
          </c:val>
        </c:ser>
        <c:ser>
          <c:idx val="6"/>
          <c:order val="6"/>
          <c:tx>
            <c:strRef>
              <c:f>'Synthèse - calcul RCE'!$K$74</c:f>
              <c:strCache>
                <c:ptCount val="1"/>
                <c:pt idx="0">
                  <c:v>Autre combustible</c:v>
                </c:pt>
              </c:strCache>
            </c:strRef>
          </c:tx>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RCE'!$K$75:$K$81</c:f>
              <c:numCache>
                <c:ptCount val="7"/>
                <c:pt idx="0">
                  <c:v>0</c:v>
                </c:pt>
                <c:pt idx="1">
                  <c:v>0</c:v>
                </c:pt>
                <c:pt idx="2">
                  <c:v>0</c:v>
                </c:pt>
                <c:pt idx="3">
                  <c:v>0</c:v>
                </c:pt>
                <c:pt idx="4">
                  <c:v>0</c:v>
                </c:pt>
                <c:pt idx="5">
                  <c:v>0</c:v>
                </c:pt>
                <c:pt idx="6">
                  <c:v>0</c:v>
                </c:pt>
              </c:numCache>
            </c:numRef>
          </c:val>
        </c:ser>
        <c:axId val="58233991"/>
        <c:axId val="54343872"/>
      </c:barChart>
      <c:catAx>
        <c:axId val="582339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4343872"/>
        <c:crosses val="autoZero"/>
        <c:auto val="1"/>
        <c:lblOffset val="100"/>
        <c:tickLblSkip val="1"/>
        <c:noMultiLvlLbl val="0"/>
      </c:catAx>
      <c:valAx>
        <c:axId val="5434387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MWh/an</a:t>
                </a:r>
              </a:p>
            </c:rich>
          </c:tx>
          <c:layout>
            <c:manualLayout>
              <c:xMode val="factor"/>
              <c:yMode val="factor"/>
              <c:x val="-0.01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8233991"/>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72</xdr:row>
      <xdr:rowOff>47625</xdr:rowOff>
    </xdr:from>
    <xdr:to>
      <xdr:col>8</xdr:col>
      <xdr:colOff>285750</xdr:colOff>
      <xdr:row>88</xdr:row>
      <xdr:rowOff>95250</xdr:rowOff>
    </xdr:to>
    <xdr:graphicFrame>
      <xdr:nvGraphicFramePr>
        <xdr:cNvPr id="1" name="Graphique 2"/>
        <xdr:cNvGraphicFramePr/>
      </xdr:nvGraphicFramePr>
      <xdr:xfrm>
        <a:off x="762000" y="13906500"/>
        <a:ext cx="5619750" cy="3095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48</xdr:row>
      <xdr:rowOff>133350</xdr:rowOff>
    </xdr:from>
    <xdr:to>
      <xdr:col>16</xdr:col>
      <xdr:colOff>762000</xdr:colOff>
      <xdr:row>71</xdr:row>
      <xdr:rowOff>123825</xdr:rowOff>
    </xdr:to>
    <xdr:graphicFrame>
      <xdr:nvGraphicFramePr>
        <xdr:cNvPr id="2" name="Graphique 7"/>
        <xdr:cNvGraphicFramePr/>
      </xdr:nvGraphicFramePr>
      <xdr:xfrm>
        <a:off x="762000" y="9420225"/>
        <a:ext cx="12192000" cy="4371975"/>
      </xdr:xfrm>
      <a:graphic>
        <a:graphicData uri="http://schemas.openxmlformats.org/drawingml/2006/chart">
          <c:chart xmlns:c="http://schemas.openxmlformats.org/drawingml/2006/chart" r:id="rId2"/>
        </a:graphicData>
      </a:graphic>
    </xdr:graphicFrame>
    <xdr:clientData/>
  </xdr:twoCellAnchor>
  <xdr:twoCellAnchor>
    <xdr:from>
      <xdr:col>9</xdr:col>
      <xdr:colOff>219075</xdr:colOff>
      <xdr:row>72</xdr:row>
      <xdr:rowOff>19050</xdr:rowOff>
    </xdr:from>
    <xdr:to>
      <xdr:col>17</xdr:col>
      <xdr:colOff>38100</xdr:colOff>
      <xdr:row>88</xdr:row>
      <xdr:rowOff>95250</xdr:rowOff>
    </xdr:to>
    <xdr:graphicFrame>
      <xdr:nvGraphicFramePr>
        <xdr:cNvPr id="3" name="Graphique 8"/>
        <xdr:cNvGraphicFramePr/>
      </xdr:nvGraphicFramePr>
      <xdr:xfrm>
        <a:off x="7077075" y="13877925"/>
        <a:ext cx="5915025" cy="3124200"/>
      </xdr:xfrm>
      <a:graphic>
        <a:graphicData uri="http://schemas.openxmlformats.org/drawingml/2006/chart">
          <c:chart xmlns:c="http://schemas.openxmlformats.org/drawingml/2006/chart" r:id="rId3"/>
        </a:graphicData>
      </a:graphic>
    </xdr:graphicFrame>
    <xdr:clientData/>
  </xdr:twoCellAnchor>
  <xdr:twoCellAnchor>
    <xdr:from>
      <xdr:col>0</xdr:col>
      <xdr:colOff>742950</xdr:colOff>
      <xdr:row>4</xdr:row>
      <xdr:rowOff>171450</xdr:rowOff>
    </xdr:from>
    <xdr:to>
      <xdr:col>17</xdr:col>
      <xdr:colOff>47625</xdr:colOff>
      <xdr:row>26</xdr:row>
      <xdr:rowOff>152400</xdr:rowOff>
    </xdr:to>
    <xdr:graphicFrame>
      <xdr:nvGraphicFramePr>
        <xdr:cNvPr id="4" name="Graphique 9"/>
        <xdr:cNvGraphicFramePr/>
      </xdr:nvGraphicFramePr>
      <xdr:xfrm>
        <a:off x="742950" y="1076325"/>
        <a:ext cx="12258675" cy="417195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28</xdr:row>
      <xdr:rowOff>104775</xdr:rowOff>
    </xdr:from>
    <xdr:to>
      <xdr:col>8</xdr:col>
      <xdr:colOff>28575</xdr:colOff>
      <xdr:row>48</xdr:row>
      <xdr:rowOff>0</xdr:rowOff>
    </xdr:to>
    <xdr:graphicFrame>
      <xdr:nvGraphicFramePr>
        <xdr:cNvPr id="5" name="Graphique 11"/>
        <xdr:cNvGraphicFramePr/>
      </xdr:nvGraphicFramePr>
      <xdr:xfrm>
        <a:off x="771525" y="5581650"/>
        <a:ext cx="5353050" cy="3705225"/>
      </xdr:xfrm>
      <a:graphic>
        <a:graphicData uri="http://schemas.openxmlformats.org/drawingml/2006/chart">
          <c:chart xmlns:c="http://schemas.openxmlformats.org/drawingml/2006/chart" r:id="rId5"/>
        </a:graphicData>
      </a:graphic>
    </xdr:graphicFrame>
    <xdr:clientData/>
  </xdr:twoCellAnchor>
  <xdr:twoCellAnchor>
    <xdr:from>
      <xdr:col>8</xdr:col>
      <xdr:colOff>200025</xdr:colOff>
      <xdr:row>28</xdr:row>
      <xdr:rowOff>85725</xdr:rowOff>
    </xdr:from>
    <xdr:to>
      <xdr:col>17</xdr:col>
      <xdr:colOff>19050</xdr:colOff>
      <xdr:row>48</xdr:row>
      <xdr:rowOff>9525</xdr:rowOff>
    </xdr:to>
    <xdr:graphicFrame>
      <xdr:nvGraphicFramePr>
        <xdr:cNvPr id="6" name="Graphique 1"/>
        <xdr:cNvGraphicFramePr/>
      </xdr:nvGraphicFramePr>
      <xdr:xfrm>
        <a:off x="6296025" y="5562600"/>
        <a:ext cx="6677025" cy="3733800"/>
      </xdr:xfrm>
      <a:graphic>
        <a:graphicData uri="http://schemas.openxmlformats.org/drawingml/2006/chart">
          <c:chart xmlns:c="http://schemas.openxmlformats.org/drawingml/2006/chart" r:id="rId6"/>
        </a:graphicData>
      </a:graphic>
    </xdr:graphicFrame>
    <xdr:clientData/>
  </xdr:twoCellAnchor>
  <xdr:twoCellAnchor>
    <xdr:from>
      <xdr:col>1</xdr:col>
      <xdr:colOff>38100</xdr:colOff>
      <xdr:row>89</xdr:row>
      <xdr:rowOff>0</xdr:rowOff>
    </xdr:from>
    <xdr:to>
      <xdr:col>17</xdr:col>
      <xdr:colOff>38100</xdr:colOff>
      <xdr:row>111</xdr:row>
      <xdr:rowOff>180975</xdr:rowOff>
    </xdr:to>
    <xdr:graphicFrame>
      <xdr:nvGraphicFramePr>
        <xdr:cNvPr id="7" name="Graphique 4"/>
        <xdr:cNvGraphicFramePr/>
      </xdr:nvGraphicFramePr>
      <xdr:xfrm>
        <a:off x="800100" y="17097375"/>
        <a:ext cx="12192000" cy="4371975"/>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8"/>
  <sheetViews>
    <sheetView showGridLines="0" tabSelected="1" zoomScalePageLayoutView="0" workbookViewId="0" topLeftCell="A1">
      <selection activeCell="B3" sqref="B3"/>
    </sheetView>
  </sheetViews>
  <sheetFormatPr defaultColWidth="11.421875" defaultRowHeight="15"/>
  <cols>
    <col min="15" max="15" width="12.421875" style="0" customWidth="1"/>
  </cols>
  <sheetData>
    <row r="1" spans="3:13" ht="31.5">
      <c r="C1" s="204" t="s">
        <v>168</v>
      </c>
      <c r="D1" s="204"/>
      <c r="E1" s="204"/>
      <c r="F1" s="204"/>
      <c r="G1" s="204"/>
      <c r="H1" s="204"/>
      <c r="I1" s="204"/>
      <c r="J1" s="204"/>
      <c r="K1" s="204"/>
      <c r="L1" s="204"/>
      <c r="M1" s="204"/>
    </row>
    <row r="4" spans="1:15" ht="15" customHeight="1">
      <c r="A4" s="206" t="s">
        <v>204</v>
      </c>
      <c r="B4" s="206"/>
      <c r="C4" s="206"/>
      <c r="D4" s="206"/>
      <c r="E4" s="206"/>
      <c r="F4" s="206"/>
      <c r="G4" s="206"/>
      <c r="H4" s="206"/>
      <c r="I4" s="206"/>
      <c r="J4" s="206"/>
      <c r="K4" s="206"/>
      <c r="L4" s="206"/>
      <c r="M4" s="206"/>
      <c r="N4" s="206"/>
      <c r="O4" s="206"/>
    </row>
    <row r="5" spans="1:15" ht="15">
      <c r="A5" s="206"/>
      <c r="B5" s="206"/>
      <c r="C5" s="206"/>
      <c r="D5" s="206"/>
      <c r="E5" s="206"/>
      <c r="F5" s="206"/>
      <c r="G5" s="206"/>
      <c r="H5" s="206"/>
      <c r="I5" s="206"/>
      <c r="J5" s="206"/>
      <c r="K5" s="206"/>
      <c r="L5" s="206"/>
      <c r="M5" s="206"/>
      <c r="N5" s="206"/>
      <c r="O5" s="206"/>
    </row>
    <row r="6" spans="1:15" ht="15">
      <c r="A6" s="206"/>
      <c r="B6" s="206"/>
      <c r="C6" s="206"/>
      <c r="D6" s="206"/>
      <c r="E6" s="206"/>
      <c r="F6" s="206"/>
      <c r="G6" s="206"/>
      <c r="H6" s="206"/>
      <c r="I6" s="206"/>
      <c r="J6" s="206"/>
      <c r="K6" s="206"/>
      <c r="L6" s="206"/>
      <c r="M6" s="206"/>
      <c r="N6" s="206"/>
      <c r="O6" s="206"/>
    </row>
    <row r="7" spans="1:15" ht="15" customHeight="1">
      <c r="A7" s="143"/>
      <c r="B7" s="206" t="s">
        <v>0</v>
      </c>
      <c r="C7" s="206"/>
      <c r="D7" s="206"/>
      <c r="E7" s="206"/>
      <c r="F7" s="206"/>
      <c r="G7" s="206"/>
      <c r="H7" s="206"/>
      <c r="I7" s="206"/>
      <c r="J7" s="206"/>
      <c r="K7" s="206"/>
      <c r="L7" s="206"/>
      <c r="M7" s="206"/>
      <c r="N7" s="206"/>
      <c r="O7" s="206"/>
    </row>
    <row r="8" spans="1:15" ht="15">
      <c r="A8" s="143"/>
      <c r="B8" s="206"/>
      <c r="C8" s="206"/>
      <c r="D8" s="206"/>
      <c r="E8" s="206"/>
      <c r="F8" s="206"/>
      <c r="G8" s="206"/>
      <c r="H8" s="206"/>
      <c r="I8" s="206"/>
      <c r="J8" s="206"/>
      <c r="K8" s="206"/>
      <c r="L8" s="206"/>
      <c r="M8" s="206"/>
      <c r="N8" s="206"/>
      <c r="O8" s="206"/>
    </row>
    <row r="9" spans="1:15" ht="15">
      <c r="A9" s="143"/>
      <c r="B9" s="143"/>
      <c r="C9" s="143"/>
      <c r="D9" s="143"/>
      <c r="E9" s="143"/>
      <c r="F9" s="143"/>
      <c r="G9" s="143"/>
      <c r="H9" s="143"/>
      <c r="I9" s="143"/>
      <c r="J9" s="143"/>
      <c r="K9" s="143"/>
      <c r="L9" s="143"/>
      <c r="M9" s="143"/>
      <c r="N9" s="143"/>
      <c r="O9" s="143"/>
    </row>
    <row r="10" spans="1:15" ht="15" customHeight="1">
      <c r="A10" s="144"/>
      <c r="B10" s="206" t="s">
        <v>1</v>
      </c>
      <c r="C10" s="206"/>
      <c r="D10" s="206"/>
      <c r="E10" s="206"/>
      <c r="F10" s="206"/>
      <c r="G10" s="206"/>
      <c r="H10" s="206"/>
      <c r="I10" s="206"/>
      <c r="J10" s="206"/>
      <c r="K10" s="206"/>
      <c r="L10" s="206"/>
      <c r="M10" s="206"/>
      <c r="N10" s="206"/>
      <c r="O10" s="206"/>
    </row>
    <row r="11" spans="1:15" ht="15">
      <c r="A11" s="143"/>
      <c r="B11" s="206"/>
      <c r="C11" s="206"/>
      <c r="D11" s="206"/>
      <c r="E11" s="206"/>
      <c r="F11" s="206"/>
      <c r="G11" s="206"/>
      <c r="H11" s="206"/>
      <c r="I11" s="206"/>
      <c r="J11" s="206"/>
      <c r="K11" s="206"/>
      <c r="L11" s="206"/>
      <c r="M11" s="206"/>
      <c r="N11" s="206"/>
      <c r="O11" s="206"/>
    </row>
    <row r="12" spans="1:15" ht="15">
      <c r="A12" s="143"/>
      <c r="B12" s="206"/>
      <c r="C12" s="206"/>
      <c r="D12" s="206"/>
      <c r="E12" s="206"/>
      <c r="F12" s="206"/>
      <c r="G12" s="206"/>
      <c r="H12" s="206"/>
      <c r="I12" s="206"/>
      <c r="J12" s="206"/>
      <c r="K12" s="206"/>
      <c r="L12" s="206"/>
      <c r="M12" s="206"/>
      <c r="N12" s="206"/>
      <c r="O12" s="206"/>
    </row>
    <row r="13" spans="1:15" ht="15">
      <c r="A13" s="143"/>
      <c r="B13" s="143"/>
      <c r="C13" s="143"/>
      <c r="D13" s="143"/>
      <c r="E13" s="143"/>
      <c r="F13" s="143"/>
      <c r="G13" s="143"/>
      <c r="H13" s="143"/>
      <c r="I13" s="143"/>
      <c r="J13" s="143"/>
      <c r="K13" s="143"/>
      <c r="L13" s="143"/>
      <c r="M13" s="143"/>
      <c r="N13" s="143"/>
      <c r="O13" s="143"/>
    </row>
    <row r="14" spans="1:15" ht="15" customHeight="1">
      <c r="A14" s="206" t="s">
        <v>203</v>
      </c>
      <c r="B14" s="206"/>
      <c r="C14" s="206"/>
      <c r="D14" s="206"/>
      <c r="E14" s="206"/>
      <c r="F14" s="206"/>
      <c r="G14" s="206"/>
      <c r="H14" s="206"/>
      <c r="I14" s="206"/>
      <c r="J14" s="206"/>
      <c r="K14" s="206"/>
      <c r="L14" s="206"/>
      <c r="M14" s="206"/>
      <c r="N14" s="206"/>
      <c r="O14" s="206"/>
    </row>
    <row r="15" spans="1:15" ht="15">
      <c r="A15" s="206"/>
      <c r="B15" s="206"/>
      <c r="C15" s="206"/>
      <c r="D15" s="206"/>
      <c r="E15" s="206"/>
      <c r="F15" s="206"/>
      <c r="G15" s="206"/>
      <c r="H15" s="206"/>
      <c r="I15" s="206"/>
      <c r="J15" s="206"/>
      <c r="K15" s="206"/>
      <c r="L15" s="206"/>
      <c r="M15" s="206"/>
      <c r="N15" s="206"/>
      <c r="O15" s="206"/>
    </row>
    <row r="16" spans="1:15" ht="15">
      <c r="A16" s="206"/>
      <c r="B16" s="206"/>
      <c r="C16" s="206"/>
      <c r="D16" s="206"/>
      <c r="E16" s="206"/>
      <c r="F16" s="206"/>
      <c r="G16" s="206"/>
      <c r="H16" s="206"/>
      <c r="I16" s="206"/>
      <c r="J16" s="206"/>
      <c r="K16" s="206"/>
      <c r="L16" s="206"/>
      <c r="M16" s="206"/>
      <c r="N16" s="206"/>
      <c r="O16" s="206"/>
    </row>
    <row r="17" spans="1:15" ht="15">
      <c r="A17" s="206"/>
      <c r="B17" s="206"/>
      <c r="C17" s="206"/>
      <c r="D17" s="206"/>
      <c r="E17" s="206"/>
      <c r="F17" s="206"/>
      <c r="G17" s="206"/>
      <c r="H17" s="206"/>
      <c r="I17" s="206"/>
      <c r="J17" s="206"/>
      <c r="K17" s="206"/>
      <c r="L17" s="206"/>
      <c r="M17" s="206"/>
      <c r="N17" s="206"/>
      <c r="O17" s="206"/>
    </row>
    <row r="18" spans="1:15" ht="15">
      <c r="A18" s="206"/>
      <c r="B18" s="206"/>
      <c r="C18" s="206"/>
      <c r="D18" s="206"/>
      <c r="E18" s="206"/>
      <c r="F18" s="206"/>
      <c r="G18" s="206"/>
      <c r="H18" s="206"/>
      <c r="I18" s="206"/>
      <c r="J18" s="206"/>
      <c r="K18" s="206"/>
      <c r="L18" s="206"/>
      <c r="M18" s="206"/>
      <c r="N18" s="206"/>
      <c r="O18" s="206"/>
    </row>
    <row r="19" spans="1:15" ht="15">
      <c r="A19" s="206"/>
      <c r="B19" s="206"/>
      <c r="C19" s="206"/>
      <c r="D19" s="206"/>
      <c r="E19" s="206"/>
      <c r="F19" s="206"/>
      <c r="G19" s="206"/>
      <c r="H19" s="206"/>
      <c r="I19" s="206"/>
      <c r="J19" s="206"/>
      <c r="K19" s="206"/>
      <c r="L19" s="206"/>
      <c r="M19" s="206"/>
      <c r="N19" s="206"/>
      <c r="O19" s="206"/>
    </row>
    <row r="20" spans="1:15" ht="15">
      <c r="A20" s="143"/>
      <c r="B20" s="143"/>
      <c r="C20" s="143"/>
      <c r="D20" s="143"/>
      <c r="E20" s="143"/>
      <c r="F20" s="143"/>
      <c r="G20" s="143"/>
      <c r="H20" s="143"/>
      <c r="I20" s="143"/>
      <c r="J20" s="143"/>
      <c r="K20" s="143"/>
      <c r="L20" s="143"/>
      <c r="M20" s="143"/>
      <c r="N20" s="143"/>
      <c r="O20" s="143"/>
    </row>
    <row r="21" spans="1:15" ht="15" customHeight="1">
      <c r="A21" s="206" t="s">
        <v>4</v>
      </c>
      <c r="B21" s="206"/>
      <c r="C21" s="206"/>
      <c r="D21" s="206"/>
      <c r="E21" s="206"/>
      <c r="F21" s="206"/>
      <c r="G21" s="206"/>
      <c r="H21" s="206"/>
      <c r="I21" s="206"/>
      <c r="J21" s="206"/>
      <c r="K21" s="206"/>
      <c r="L21" s="206"/>
      <c r="M21" s="206"/>
      <c r="N21" s="206"/>
      <c r="O21" s="206"/>
    </row>
    <row r="22" spans="1:15" ht="15">
      <c r="A22" s="143"/>
      <c r="B22" s="143"/>
      <c r="C22" s="143"/>
      <c r="D22" s="143"/>
      <c r="E22" s="143"/>
      <c r="F22" s="143"/>
      <c r="G22" s="143"/>
      <c r="H22" s="143"/>
      <c r="I22" s="143"/>
      <c r="J22" s="143"/>
      <c r="K22" s="143"/>
      <c r="L22" s="143"/>
      <c r="M22" s="143"/>
      <c r="N22" s="143"/>
      <c r="O22" s="143"/>
    </row>
    <row r="23" spans="1:15" ht="15">
      <c r="A23" s="143"/>
      <c r="B23" s="205" t="s">
        <v>5</v>
      </c>
      <c r="C23" s="205"/>
      <c r="D23" s="205"/>
      <c r="E23" s="205"/>
      <c r="F23" s="205"/>
      <c r="G23" s="205"/>
      <c r="H23" s="205"/>
      <c r="I23" s="205"/>
      <c r="J23" s="205"/>
      <c r="K23" s="205"/>
      <c r="L23" s="205"/>
      <c r="M23" s="205"/>
      <c r="N23" s="205"/>
      <c r="O23" s="205"/>
    </row>
    <row r="24" spans="1:15" ht="15">
      <c r="A24" s="143"/>
      <c r="B24" s="205"/>
      <c r="C24" s="205"/>
      <c r="D24" s="205"/>
      <c r="E24" s="205"/>
      <c r="F24" s="205"/>
      <c r="G24" s="205"/>
      <c r="H24" s="205"/>
      <c r="I24" s="205"/>
      <c r="J24" s="205"/>
      <c r="K24" s="205"/>
      <c r="L24" s="205"/>
      <c r="M24" s="205"/>
      <c r="N24" s="205"/>
      <c r="O24" s="205"/>
    </row>
    <row r="25" spans="1:15" ht="15">
      <c r="A25" s="143"/>
      <c r="B25" s="143"/>
      <c r="C25" s="143"/>
      <c r="D25" s="143"/>
      <c r="E25" s="143"/>
      <c r="F25" s="143"/>
      <c r="G25" s="143"/>
      <c r="H25" s="143"/>
      <c r="I25" s="143"/>
      <c r="J25" s="143"/>
      <c r="K25" s="143"/>
      <c r="L25" s="143"/>
      <c r="M25" s="143"/>
      <c r="N25" s="143"/>
      <c r="O25" s="143"/>
    </row>
    <row r="26" spans="1:15" ht="15" customHeight="1">
      <c r="A26" s="143"/>
      <c r="B26" s="205" t="s">
        <v>2</v>
      </c>
      <c r="C26" s="205"/>
      <c r="D26" s="205"/>
      <c r="E26" s="205"/>
      <c r="F26" s="205"/>
      <c r="G26" s="205"/>
      <c r="H26" s="205"/>
      <c r="I26" s="205"/>
      <c r="J26" s="205"/>
      <c r="K26" s="205"/>
      <c r="L26" s="205"/>
      <c r="M26" s="205"/>
      <c r="N26" s="205"/>
      <c r="O26" s="205"/>
    </row>
    <row r="27" spans="1:15" ht="15">
      <c r="A27" s="143"/>
      <c r="B27" s="205"/>
      <c r="C27" s="205"/>
      <c r="D27" s="205"/>
      <c r="E27" s="205"/>
      <c r="F27" s="205"/>
      <c r="G27" s="205"/>
      <c r="H27" s="205"/>
      <c r="I27" s="205"/>
      <c r="J27" s="205"/>
      <c r="K27" s="205"/>
      <c r="L27" s="205"/>
      <c r="M27" s="205"/>
      <c r="N27" s="205"/>
      <c r="O27" s="205"/>
    </row>
    <row r="28" spans="1:15" ht="15">
      <c r="A28" s="143"/>
      <c r="B28" s="144"/>
      <c r="C28" s="144"/>
      <c r="D28" s="144"/>
      <c r="E28" s="144"/>
      <c r="F28" s="144"/>
      <c r="G28" s="144"/>
      <c r="H28" s="144"/>
      <c r="I28" s="144"/>
      <c r="J28" s="144"/>
      <c r="K28" s="144"/>
      <c r="L28" s="144"/>
      <c r="M28" s="144"/>
      <c r="N28" s="144"/>
      <c r="O28" s="144"/>
    </row>
    <row r="29" spans="1:16" ht="15" customHeight="1">
      <c r="A29" s="145"/>
      <c r="B29" s="205" t="s">
        <v>3</v>
      </c>
      <c r="C29" s="205"/>
      <c r="D29" s="205"/>
      <c r="E29" s="205"/>
      <c r="F29" s="205"/>
      <c r="G29" s="205"/>
      <c r="H29" s="205"/>
      <c r="I29" s="205"/>
      <c r="J29" s="205"/>
      <c r="K29" s="205"/>
      <c r="L29" s="205"/>
      <c r="M29" s="205"/>
      <c r="N29" s="205"/>
      <c r="O29" s="205"/>
      <c r="P29" s="27"/>
    </row>
    <row r="30" spans="1:16" ht="15">
      <c r="A30" s="145"/>
      <c r="B30" s="205"/>
      <c r="C30" s="205"/>
      <c r="D30" s="205"/>
      <c r="E30" s="205"/>
      <c r="F30" s="205"/>
      <c r="G30" s="205"/>
      <c r="H30" s="205"/>
      <c r="I30" s="205"/>
      <c r="J30" s="205"/>
      <c r="K30" s="205"/>
      <c r="L30" s="205"/>
      <c r="M30" s="205"/>
      <c r="N30" s="205"/>
      <c r="O30" s="205"/>
      <c r="P30" s="27"/>
    </row>
    <row r="31" spans="1:16" ht="15">
      <c r="A31" s="145"/>
      <c r="B31" s="205"/>
      <c r="C31" s="205"/>
      <c r="D31" s="205"/>
      <c r="E31" s="205"/>
      <c r="F31" s="205"/>
      <c r="G31" s="205"/>
      <c r="H31" s="205"/>
      <c r="I31" s="205"/>
      <c r="J31" s="205"/>
      <c r="K31" s="205"/>
      <c r="L31" s="205"/>
      <c r="M31" s="205"/>
      <c r="N31" s="205"/>
      <c r="O31" s="205"/>
      <c r="P31" s="27"/>
    </row>
    <row r="32" spans="1:16" ht="15">
      <c r="A32" s="145"/>
      <c r="B32" s="205"/>
      <c r="C32" s="205"/>
      <c r="D32" s="205"/>
      <c r="E32" s="205"/>
      <c r="F32" s="205"/>
      <c r="G32" s="205"/>
      <c r="H32" s="205"/>
      <c r="I32" s="205"/>
      <c r="J32" s="205"/>
      <c r="K32" s="205"/>
      <c r="L32" s="205"/>
      <c r="M32" s="205"/>
      <c r="N32" s="205"/>
      <c r="O32" s="205"/>
      <c r="P32" s="27"/>
    </row>
    <row r="33" spans="1:16" ht="15">
      <c r="A33" s="145"/>
      <c r="B33" s="205"/>
      <c r="C33" s="205"/>
      <c r="D33" s="205"/>
      <c r="E33" s="205"/>
      <c r="F33" s="205"/>
      <c r="G33" s="205"/>
      <c r="H33" s="205"/>
      <c r="I33" s="205"/>
      <c r="J33" s="205"/>
      <c r="K33" s="205"/>
      <c r="L33" s="205"/>
      <c r="M33" s="205"/>
      <c r="N33" s="205"/>
      <c r="O33" s="205"/>
      <c r="P33" s="27"/>
    </row>
    <row r="34" spans="1:15" ht="15">
      <c r="A34" s="143"/>
      <c r="B34" s="205"/>
      <c r="C34" s="205"/>
      <c r="D34" s="205"/>
      <c r="E34" s="205"/>
      <c r="F34" s="205"/>
      <c r="G34" s="205"/>
      <c r="H34" s="205"/>
      <c r="I34" s="205"/>
      <c r="J34" s="205"/>
      <c r="K34" s="205"/>
      <c r="L34" s="205"/>
      <c r="M34" s="205"/>
      <c r="N34" s="205"/>
      <c r="O34" s="205"/>
    </row>
    <row r="35" spans="1:15" ht="15">
      <c r="A35" s="27"/>
      <c r="B35" s="27"/>
      <c r="C35" s="27"/>
      <c r="D35" s="27"/>
      <c r="E35" s="27"/>
      <c r="F35" s="27"/>
      <c r="G35" s="27"/>
      <c r="H35" s="27"/>
      <c r="I35" s="27"/>
      <c r="J35" s="27"/>
      <c r="K35" s="27"/>
      <c r="L35" s="27"/>
      <c r="M35" s="27"/>
      <c r="N35" s="27"/>
      <c r="O35" s="27"/>
    </row>
    <row r="36" spans="1:15" ht="15">
      <c r="A36" s="27"/>
      <c r="B36" s="27"/>
      <c r="C36" s="27"/>
      <c r="D36" s="27"/>
      <c r="E36" s="27"/>
      <c r="F36" s="27"/>
      <c r="G36" s="27"/>
      <c r="H36" s="27"/>
      <c r="I36" s="27"/>
      <c r="J36" s="27"/>
      <c r="K36" s="27"/>
      <c r="L36" s="27"/>
      <c r="M36" s="27"/>
      <c r="N36" s="27"/>
      <c r="O36" s="27"/>
    </row>
    <row r="53" ht="15">
      <c r="A53" s="13"/>
    </row>
    <row r="54" ht="15">
      <c r="A54" s="13"/>
    </row>
    <row r="55" ht="15">
      <c r="A55" s="25"/>
    </row>
    <row r="56" ht="15">
      <c r="A56" s="25"/>
    </row>
    <row r="57" ht="15">
      <c r="A57" s="25"/>
    </row>
    <row r="58" ht="15">
      <c r="A58" s="25"/>
    </row>
  </sheetData>
  <sheetProtection password="F858" sheet="1"/>
  <mergeCells count="9">
    <mergeCell ref="C1:M1"/>
    <mergeCell ref="B26:O27"/>
    <mergeCell ref="B29:O34"/>
    <mergeCell ref="A21:O21"/>
    <mergeCell ref="B23:O24"/>
    <mergeCell ref="A14:O19"/>
    <mergeCell ref="A4:O6"/>
    <mergeCell ref="B7:O8"/>
    <mergeCell ref="B10:O12"/>
  </mergeCells>
  <printOptions/>
  <pageMargins left="0.11811023622047245" right="0.11811023622047245" top="0.15748031496062992" bottom="0.15748031496062992" header="0.11811023622047245" footer="0.11811023622047245"/>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M254"/>
  <sheetViews>
    <sheetView showGridLines="0" zoomScale="85" zoomScaleNormal="85" zoomScalePageLayoutView="0" workbookViewId="0" topLeftCell="A1">
      <selection activeCell="D6" sqref="D6"/>
    </sheetView>
  </sheetViews>
  <sheetFormatPr defaultColWidth="11.421875" defaultRowHeight="15"/>
  <cols>
    <col min="4" max="4" width="27.57421875" style="0" customWidth="1"/>
    <col min="5" max="11" width="17.7109375" style="0" customWidth="1"/>
    <col min="12" max="13" width="15.8515625" style="0" customWidth="1"/>
  </cols>
  <sheetData>
    <row r="1" spans="1:13" ht="15">
      <c r="A1" s="19"/>
      <c r="B1" s="19"/>
      <c r="C1" s="19"/>
      <c r="D1" s="19"/>
      <c r="E1" s="19"/>
      <c r="F1" s="19"/>
      <c r="G1" s="19"/>
      <c r="H1" s="19"/>
      <c r="I1" s="19"/>
      <c r="J1" s="19"/>
      <c r="K1" s="19"/>
      <c r="L1" s="19"/>
      <c r="M1" s="19"/>
    </row>
    <row r="2" spans="1:13" ht="15">
      <c r="A2" s="50"/>
      <c r="B2" s="50"/>
      <c r="C2" s="50"/>
      <c r="D2" s="50"/>
      <c r="E2" s="50"/>
      <c r="F2" s="50"/>
      <c r="G2" s="50"/>
      <c r="H2" s="50"/>
      <c r="I2" s="50"/>
      <c r="J2" s="50"/>
      <c r="K2" s="50"/>
      <c r="L2" s="19"/>
      <c r="M2" s="19"/>
    </row>
    <row r="3" spans="1:13" ht="23.25" customHeight="1">
      <c r="A3" s="272" t="s">
        <v>51</v>
      </c>
      <c r="B3" s="272"/>
      <c r="C3" s="272"/>
      <c r="D3" s="272"/>
      <c r="E3" s="272"/>
      <c r="F3" s="272"/>
      <c r="G3" s="272"/>
      <c r="H3" s="272"/>
      <c r="I3" s="272"/>
      <c r="J3" s="272"/>
      <c r="K3" s="272"/>
      <c r="L3" s="19"/>
      <c r="M3" s="19"/>
    </row>
    <row r="4" spans="1:13" ht="15">
      <c r="A4" s="50"/>
      <c r="B4" s="50"/>
      <c r="C4" s="50"/>
      <c r="D4" s="50"/>
      <c r="E4" s="50"/>
      <c r="F4" s="50"/>
      <c r="G4" s="50"/>
      <c r="H4" s="50"/>
      <c r="I4" s="50"/>
      <c r="J4" s="50"/>
      <c r="K4" s="50"/>
      <c r="L4" s="19"/>
      <c r="M4" s="19"/>
    </row>
    <row r="5" spans="1:13" ht="15">
      <c r="A5" s="50"/>
      <c r="B5" s="50"/>
      <c r="C5" s="50"/>
      <c r="D5" s="50"/>
      <c r="E5" s="50"/>
      <c r="F5" s="50"/>
      <c r="G5" s="50"/>
      <c r="H5" s="50"/>
      <c r="I5" s="50"/>
      <c r="J5" s="50"/>
      <c r="K5" s="50"/>
      <c r="L5" s="19"/>
      <c r="M5" s="19"/>
    </row>
    <row r="6" spans="1:13" ht="15">
      <c r="A6" s="50"/>
      <c r="B6" s="50"/>
      <c r="C6" s="50"/>
      <c r="D6" s="50"/>
      <c r="E6" s="50"/>
      <c r="F6" s="50"/>
      <c r="G6" s="50"/>
      <c r="H6" s="50"/>
      <c r="I6" s="50"/>
      <c r="J6" s="50"/>
      <c r="K6" s="50"/>
      <c r="L6" s="19"/>
      <c r="M6" s="19"/>
    </row>
    <row r="7" spans="1:13" ht="15.75">
      <c r="A7" s="312" t="s">
        <v>138</v>
      </c>
      <c r="B7" s="312"/>
      <c r="C7" s="312"/>
      <c r="D7" s="312"/>
      <c r="E7" s="312"/>
      <c r="F7" s="312"/>
      <c r="G7" s="312"/>
      <c r="H7" s="312"/>
      <c r="I7" s="312"/>
      <c r="J7" s="312"/>
      <c r="K7" s="312"/>
      <c r="L7" s="19"/>
      <c r="M7" s="19"/>
    </row>
    <row r="8" spans="1:13" ht="15.75" thickBot="1">
      <c r="A8" s="50"/>
      <c r="B8" s="50"/>
      <c r="C8" s="50"/>
      <c r="D8" s="50"/>
      <c r="E8" s="50"/>
      <c r="F8" s="50"/>
      <c r="G8" s="50"/>
      <c r="H8" s="50"/>
      <c r="I8" s="50"/>
      <c r="J8" s="50"/>
      <c r="K8" s="50"/>
      <c r="L8" s="19"/>
      <c r="M8" s="19"/>
    </row>
    <row r="9" spans="1:13" ht="45.75" thickBot="1">
      <c r="A9" s="284"/>
      <c r="B9" s="285"/>
      <c r="C9" s="285"/>
      <c r="D9" s="286"/>
      <c r="E9" s="48" t="s">
        <v>96</v>
      </c>
      <c r="F9" s="46" t="s">
        <v>95</v>
      </c>
      <c r="G9" s="46" t="s">
        <v>114</v>
      </c>
      <c r="H9" s="46" t="s">
        <v>136</v>
      </c>
      <c r="I9" s="47" t="s">
        <v>115</v>
      </c>
      <c r="J9" s="50"/>
      <c r="K9" s="50"/>
      <c r="L9" s="19"/>
      <c r="M9" s="19"/>
    </row>
    <row r="10" spans="1:13" ht="15">
      <c r="A10" s="287" t="s">
        <v>52</v>
      </c>
      <c r="B10" s="288"/>
      <c r="C10" s="289"/>
      <c r="D10" s="51" t="str">
        <f>IF('Technique en exploitation'!B$3="","s.o.",'Technique en exploitation'!B3)</f>
        <v>s.o.</v>
      </c>
      <c r="E10" s="52">
        <f>SUM('Technique en exploitation'!D8:D19)</f>
        <v>0</v>
      </c>
      <c r="F10" s="53">
        <f>SUM('Technique en exploitation'!D$20:D$34)-SUM('Technique en exploitation'!D$35:D$36)-'Technique en exploitation'!D$38</f>
        <v>0</v>
      </c>
      <c r="G10" s="53">
        <f>$E10*0.04*(1+0.04)^20/((1+0.04)^20-1)+$F10</f>
        <v>0</v>
      </c>
      <c r="H10" s="53">
        <f>(E10-'Technique en exploitation'!$D$10)*0.1*(1+0.1)^10/((1+0.1)^10-1)+'Technique en exploitation'!$D$10*0.1*(1+0.1)^30/((1+0.1)^30-1)+F10</f>
        <v>0</v>
      </c>
      <c r="I10" s="54">
        <f>IF('Technique en exploitation'!D$47="",0,$E10*'Technique en exploitation'!D$47*(1+'Technique en exploitation'!D$47)^'Technique en exploitation'!D$45/((1+'Technique en exploitation'!D$47)^'Technique en exploitation'!D$45-1)+$F10)</f>
        <v>0</v>
      </c>
      <c r="J10" s="55"/>
      <c r="K10" s="50"/>
      <c r="L10" s="19"/>
      <c r="M10" s="19"/>
    </row>
    <row r="11" spans="1:13" ht="15">
      <c r="A11" s="290" t="s">
        <v>53</v>
      </c>
      <c r="B11" s="291"/>
      <c r="C11" s="292"/>
      <c r="D11" s="56" t="str">
        <f>IF('1er scenario MTD'!B$3="","s.o.",'1er scenario MTD'!B$3)</f>
        <v>s.o.</v>
      </c>
      <c r="E11" s="57">
        <f>SUM('1er scenario MTD'!D$8:D$19)</f>
        <v>0</v>
      </c>
      <c r="F11" s="58">
        <f>SUM('1er scenario MTD'!D$20:D$34)-SUM('1er scenario MTD'!D$35:D$36)-'1er scenario MTD'!D$38</f>
        <v>0</v>
      </c>
      <c r="G11" s="58">
        <f aca="true" t="shared" si="0" ref="G11:G17">$E11*0.04*(1+0.04)^20/((1+0.04)^20-1)+$F11</f>
        <v>0</v>
      </c>
      <c r="H11" s="58">
        <f>(E11-'1er scenario MTD'!$D$10)*0.1*(1+0.1)^10/((1+0.1)^10-1)+'1er scenario MTD'!$D$10*0.1*(1+0.1)^30/((1+0.1)^30-1)+F11</f>
        <v>0</v>
      </c>
      <c r="I11" s="59">
        <f>IF('1er scenario MTD'!D$46="",0,$E11*'1er scenario MTD'!D$47*(1+'1er scenario MTD'!D$47)^'1er scenario MTD'!D$44/((1+'1er scenario MTD'!D$47)^'1er scenario MTD'!D$44-1)+$F11)</f>
        <v>0</v>
      </c>
      <c r="J11" s="55"/>
      <c r="K11" s="50"/>
      <c r="L11" s="19"/>
      <c r="M11" s="19"/>
    </row>
    <row r="12" spans="1:13" ht="15">
      <c r="A12" s="290" t="s">
        <v>55</v>
      </c>
      <c r="B12" s="291"/>
      <c r="C12" s="292"/>
      <c r="D12" s="56" t="str">
        <f>IF('2ème scenario MTD'!B$3="","s.o.",'2ème scenario MTD'!B$3)</f>
        <v>s.o.</v>
      </c>
      <c r="E12" s="57">
        <f>SUM('2ème scenario MTD'!D$8:D$19)</f>
        <v>0</v>
      </c>
      <c r="F12" s="58">
        <f>SUM('2ème scenario MTD'!D$20:D$34)-SUM('2ème scenario MTD'!D$35:D$36)-'2ème scenario MTD'!D$38</f>
        <v>0</v>
      </c>
      <c r="G12" s="58">
        <f t="shared" si="0"/>
        <v>0</v>
      </c>
      <c r="H12" s="58">
        <f>(E12-'2ème scenario MTD'!$D$10)*0.1*(1+0.1)^10/((1+0.1)^10-1)+'2ème scenario MTD'!$D$10*0.1*(1+0.1)^30/((1+0.1)^30-1)+F12</f>
        <v>0</v>
      </c>
      <c r="I12" s="59">
        <f>IF('2ème scenario MTD'!D$46="",0,$E12*'2ème scenario MTD'!D$47*(1+'2ème scenario MTD'!D$47)^'2ème scenario MTD'!D$44/((1+'2ème scenario MTD'!D$47)^'2ème scenario MTD'!D$44-1)+$F12)</f>
        <v>0</v>
      </c>
      <c r="J12" s="50"/>
      <c r="K12" s="50"/>
      <c r="L12" s="19"/>
      <c r="M12" s="19"/>
    </row>
    <row r="13" spans="1:13" ht="15">
      <c r="A13" s="290" t="s">
        <v>56</v>
      </c>
      <c r="B13" s="291"/>
      <c r="C13" s="292"/>
      <c r="D13" s="56" t="str">
        <f>IF('3ème scenario MTD'!B$3="","s.o.",'3ème scenario MTD'!B$3)</f>
        <v>s.o.</v>
      </c>
      <c r="E13" s="57">
        <f>SUM('3ème scenario MTD'!D$8:D$19)</f>
        <v>0</v>
      </c>
      <c r="F13" s="58">
        <f>SUM('3ème scenario MTD'!D$20:D$34)-SUM('3ème scenario MTD'!D$35:D$36)-'3ème scenario MTD'!D$38</f>
        <v>0</v>
      </c>
      <c r="G13" s="58">
        <f t="shared" si="0"/>
        <v>0</v>
      </c>
      <c r="H13" s="58">
        <f>(E13-'3ème scenario MTD'!$D$10)*0.1*(1+0.1)^10/((1+0.1)^10-1)+'3ème scenario MTD'!$D$10*0.1*(1+0.1)^30/((1+0.1)^30-1)+F13</f>
        <v>0</v>
      </c>
      <c r="I13" s="59">
        <f>IF('3ème scenario MTD'!D$46="",0,$E13*'3ème scenario MTD'!D$47*(1+'3ème scenario MTD'!D$47)^'3ème scenario MTD'!D$44/((1+'3ème scenario MTD'!D$47)^'3ème scenario MTD'!D$44-1)+$F13)</f>
        <v>0</v>
      </c>
      <c r="J13" s="50"/>
      <c r="K13" s="50"/>
      <c r="L13" s="19"/>
      <c r="M13" s="19"/>
    </row>
    <row r="14" spans="1:13" ht="15">
      <c r="A14" s="290" t="s">
        <v>57</v>
      </c>
      <c r="B14" s="291"/>
      <c r="C14" s="292"/>
      <c r="D14" s="56" t="str">
        <f>IF('4ème scenario MTD'!B$3="","s.o.",'4ème scenario MTD'!B$3)</f>
        <v>s.o.</v>
      </c>
      <c r="E14" s="57">
        <f>SUM('4ème scenario MTD'!D$8:D$19)</f>
        <v>0</v>
      </c>
      <c r="F14" s="58">
        <f>SUM('4ème scenario MTD'!D$20:D$34)-SUM('4ème scenario MTD'!D$35:D$36)-'4ème scenario MTD'!D$38</f>
        <v>0</v>
      </c>
      <c r="G14" s="58">
        <f t="shared" si="0"/>
        <v>0</v>
      </c>
      <c r="H14" s="58">
        <f>(E14-'4ème scenario MTD'!$D$10)*0.1*(1+0.1)^10/((1+0.1)^10-1)+'4ème scenario MTD'!$D$10*0.1*(1+0.1)^30/((1+0.1)^30-1)+F14</f>
        <v>0</v>
      </c>
      <c r="I14" s="59">
        <f>IF('4ème scenario MTD'!D$46="",0,$E14*'4ème scenario MTD'!D$47*(1+'4ème scenario MTD'!D$47)^'4ème scenario MTD'!D$44/((1+'4ème scenario MTD'!D$47)^'4ème scenario MTD'!D$44-1)+$F14)</f>
        <v>0</v>
      </c>
      <c r="J14" s="50"/>
      <c r="K14" s="50"/>
      <c r="L14" s="19"/>
      <c r="M14" s="19"/>
    </row>
    <row r="15" spans="1:13" ht="15">
      <c r="A15" s="290" t="s">
        <v>54</v>
      </c>
      <c r="B15" s="291"/>
      <c r="C15" s="292"/>
      <c r="D15" s="56" t="str">
        <f>IF('5ème scenario MTD'!B$3="","s.o.",'5ème scenario MTD'!B$3)</f>
        <v>s.o.</v>
      </c>
      <c r="E15" s="57">
        <f>SUM('5ème scenario MTD'!D$8:D$19)</f>
        <v>0</v>
      </c>
      <c r="F15" s="58">
        <f>SUM('5ème scenario MTD'!D$20:D$34)-SUM('5ème scenario MTD'!D$35:D$36)-'5ème scenario MTD'!D$38</f>
        <v>0</v>
      </c>
      <c r="G15" s="58">
        <f t="shared" si="0"/>
        <v>0</v>
      </c>
      <c r="H15" s="58">
        <f>(E15-'5ème scenario MTD'!$D$10)*0.1*(1+0.1)^10/((1+0.1)^10-1)+'5ème scenario MTD'!$D$10*0.1*(1+0.1)^30/((1+0.1)^30-1)+F15</f>
        <v>0</v>
      </c>
      <c r="I15" s="59">
        <f>IF('5ème scenario MTD'!D$46="",0,$E15*'5ème scenario MTD'!D$47*(1+'5ème scenario MTD'!D$47)^'5ème scenario MTD'!D$44/((1+'5ème scenario MTD'!D$47)^'5ème scenario MTD'!D$44-1)+$F15)</f>
        <v>0</v>
      </c>
      <c r="J15" s="50"/>
      <c r="K15" s="50"/>
      <c r="L15" s="19"/>
      <c r="M15" s="19"/>
    </row>
    <row r="16" spans="1:13" ht="15">
      <c r="A16" s="290" t="s">
        <v>50</v>
      </c>
      <c r="B16" s="291"/>
      <c r="C16" s="292"/>
      <c r="D16" s="56" t="str">
        <f>IF('1ère proposition alternative'!B$3="","s.o.",'1ère proposition alternative'!B$3)</f>
        <v>s.o.</v>
      </c>
      <c r="E16" s="57">
        <f>SUM('1ère proposition alternative'!D$8:D$19)</f>
        <v>0</v>
      </c>
      <c r="F16" s="58">
        <f>SUM('1ère proposition alternative'!D$20:D$34)-SUM('1ère proposition alternative'!D$35:D$36)-'1ère proposition alternative'!D$38</f>
        <v>0</v>
      </c>
      <c r="G16" s="58">
        <f t="shared" si="0"/>
        <v>0</v>
      </c>
      <c r="H16" s="58">
        <f>(E16-'1ère proposition alternative'!$D$10)*0.1*(1+0.1)^10/((1+0.1)^10-1)+'1ère proposition alternative'!$D$10*0.1*(1+0.1)^30/((1+0.1)^30-1)+F16</f>
        <v>0</v>
      </c>
      <c r="I16" s="59">
        <f>IF('1ère proposition alternative'!D$46="",0,$E16*'1ère proposition alternative'!D$47*(1+'1ère proposition alternative'!D$47)^'1ère proposition alternative'!D$44/((1+'1ère proposition alternative'!D$47)^'1ère proposition alternative'!D$44-1)+$F16)</f>
        <v>0</v>
      </c>
      <c r="J16" s="50"/>
      <c r="K16" s="50"/>
      <c r="L16" s="19"/>
      <c r="M16" s="19"/>
    </row>
    <row r="17" spans="1:13" ht="15.75" thickBot="1">
      <c r="A17" s="303" t="s">
        <v>169</v>
      </c>
      <c r="B17" s="304"/>
      <c r="C17" s="305"/>
      <c r="D17" s="60" t="str">
        <f>IF('2ème proposition alternative'!B$3="","s.o.",'2ème proposition alternative'!B$3)</f>
        <v>s.o.</v>
      </c>
      <c r="E17" s="61">
        <f>SUM('2ème proposition alternative'!D$8:D$19)</f>
        <v>0</v>
      </c>
      <c r="F17" s="62">
        <f>SUM('2ème proposition alternative'!D$20:D$34)-SUM('2ème proposition alternative'!D$35:D$36)-'2ème proposition alternative'!D$38</f>
        <v>0</v>
      </c>
      <c r="G17" s="62">
        <f t="shared" si="0"/>
        <v>0</v>
      </c>
      <c r="H17" s="62">
        <f>(E17-'2ème proposition alternative'!$D$10)*0.1*(1+0.1)^10/((1+0.1)^10-1)+'2ème proposition alternative'!$D$10*0.1*(1+0.1)^30/((1+0.1)^30-1)+F17</f>
        <v>0</v>
      </c>
      <c r="I17" s="63">
        <f>IF('2ème proposition alternative'!D$46="",0,$E17*'2ème proposition alternative'!D$47*(1+'2ème proposition alternative'!D$47)^'2ème proposition alternative'!D$44/((1+'2ème proposition alternative'!D$47)^'2ème proposition alternative'!D$44-1)+$F17)</f>
        <v>0</v>
      </c>
      <c r="J17" s="50"/>
      <c r="K17" s="50"/>
      <c r="L17" s="19"/>
      <c r="M17" s="19"/>
    </row>
    <row r="18" spans="1:13" ht="15">
      <c r="A18" s="64" t="s">
        <v>142</v>
      </c>
      <c r="B18" s="50"/>
      <c r="C18" s="50"/>
      <c r="D18" s="50"/>
      <c r="E18" s="50"/>
      <c r="F18" s="50"/>
      <c r="G18" s="50"/>
      <c r="H18" s="50"/>
      <c r="I18" s="50"/>
      <c r="J18" s="50"/>
      <c r="K18" s="50"/>
      <c r="L18" s="19"/>
      <c r="M18" s="19"/>
    </row>
    <row r="19" spans="1:13" ht="15">
      <c r="A19" s="50"/>
      <c r="B19" s="50"/>
      <c r="C19" s="50"/>
      <c r="D19" s="50"/>
      <c r="E19" s="50"/>
      <c r="F19" s="50"/>
      <c r="G19" s="50"/>
      <c r="H19" s="50"/>
      <c r="I19" s="50"/>
      <c r="J19" s="50"/>
      <c r="K19" s="50"/>
      <c r="L19" s="19"/>
      <c r="M19" s="19"/>
    </row>
    <row r="20" spans="1:13" ht="15.75">
      <c r="A20" s="312" t="s">
        <v>188</v>
      </c>
      <c r="B20" s="312"/>
      <c r="C20" s="312"/>
      <c r="D20" s="312"/>
      <c r="E20" s="312"/>
      <c r="F20" s="312"/>
      <c r="G20" s="312"/>
      <c r="H20" s="312"/>
      <c r="I20" s="312"/>
      <c r="J20" s="312"/>
      <c r="K20" s="312"/>
      <c r="L20" s="19"/>
      <c r="M20" s="19"/>
    </row>
    <row r="21" spans="1:13" ht="15">
      <c r="A21" s="50"/>
      <c r="B21" s="50"/>
      <c r="C21" s="50"/>
      <c r="D21" s="50"/>
      <c r="E21" s="50"/>
      <c r="F21" s="50"/>
      <c r="G21" s="50"/>
      <c r="H21" s="50"/>
      <c r="I21" s="50"/>
      <c r="J21" s="50"/>
      <c r="K21" s="50"/>
      <c r="L21" s="19"/>
      <c r="M21" s="19"/>
    </row>
    <row r="22" spans="1:13" ht="15">
      <c r="A22" s="306" t="s">
        <v>189</v>
      </c>
      <c r="B22" s="306"/>
      <c r="C22" s="306"/>
      <c r="D22" s="306"/>
      <c r="E22" s="66">
        <f>'Technique en exploitation'!D67</f>
      </c>
      <c r="F22" s="50"/>
      <c r="G22" s="50"/>
      <c r="H22" s="50"/>
      <c r="I22" s="50"/>
      <c r="J22" s="50"/>
      <c r="K22" s="50"/>
      <c r="L22" s="19"/>
      <c r="M22" s="19"/>
    </row>
    <row r="23" spans="1:13" ht="15.75" thickBot="1">
      <c r="A23" s="67"/>
      <c r="B23" s="68"/>
      <c r="C23" s="68"/>
      <c r="D23" s="69"/>
      <c r="E23" s="67"/>
      <c r="F23" s="50"/>
      <c r="G23" s="50"/>
      <c r="H23" s="50"/>
      <c r="I23" s="50"/>
      <c r="J23" s="50"/>
      <c r="K23" s="50"/>
      <c r="L23" s="19"/>
      <c r="M23" s="19"/>
    </row>
    <row r="24" spans="1:13" ht="15.75" thickBot="1">
      <c r="A24" s="276" t="s">
        <v>108</v>
      </c>
      <c r="B24" s="277"/>
      <c r="C24" s="277"/>
      <c r="D24" s="278"/>
      <c r="E24" s="49" t="s">
        <v>100</v>
      </c>
      <c r="F24" s="50"/>
      <c r="G24" s="50"/>
      <c r="H24" s="50"/>
      <c r="I24" s="50"/>
      <c r="J24" s="50"/>
      <c r="K24" s="50"/>
      <c r="L24" s="19"/>
      <c r="M24" s="19"/>
    </row>
    <row r="25" spans="1:13" ht="15">
      <c r="A25" s="290" t="s">
        <v>53</v>
      </c>
      <c r="B25" s="291"/>
      <c r="C25" s="292"/>
      <c r="D25" s="70" t="str">
        <f>IF('1er scenario MTD'!B$3="","s.o.",'1er scenario MTD'!B$3)</f>
        <v>s.o.</v>
      </c>
      <c r="E25" s="195" t="str">
        <f>IF(D25="s.o.","s.o.",IF(AND('Technique en exploitation'!D$67&lt;&gt;"",'1er scenario MTD'!E$67=""),"erreur",'Technique en exploitation'!$E$67-'1er scenario MTD'!$E$67))</f>
        <v>s.o.</v>
      </c>
      <c r="F25" s="50"/>
      <c r="G25" s="50"/>
      <c r="H25" s="50"/>
      <c r="I25" s="50"/>
      <c r="J25" s="50"/>
      <c r="K25" s="50"/>
      <c r="L25" s="19"/>
      <c r="M25" s="19"/>
    </row>
    <row r="26" spans="1:13" ht="15">
      <c r="A26" s="290" t="s">
        <v>55</v>
      </c>
      <c r="B26" s="291"/>
      <c r="C26" s="292"/>
      <c r="D26" s="71" t="str">
        <f>IF('2ème scenario MTD'!B$3="","s.o.",'2ème scenario MTD'!B$3)</f>
        <v>s.o.</v>
      </c>
      <c r="E26" s="191" t="str">
        <f>IF(D26="s.o.","s.o.",IF(AND('Technique en exploitation'!D$67&lt;&gt;"",'2ème scenario MTD'!E$67=""),"erreur",'Technique en exploitation'!$E$67-'2ème scenario MTD'!$E$67))</f>
        <v>s.o.</v>
      </c>
      <c r="F26" s="72"/>
      <c r="G26" s="50"/>
      <c r="H26" s="50"/>
      <c r="I26" s="50"/>
      <c r="J26" s="50"/>
      <c r="K26" s="50"/>
      <c r="L26" s="19"/>
      <c r="M26" s="19"/>
    </row>
    <row r="27" spans="1:13" ht="15">
      <c r="A27" s="290" t="s">
        <v>56</v>
      </c>
      <c r="B27" s="291"/>
      <c r="C27" s="292"/>
      <c r="D27" s="71" t="str">
        <f>IF('3ème scenario MTD'!B$3="","s.o.",'3ème scenario MTD'!B$3)</f>
        <v>s.o.</v>
      </c>
      <c r="E27" s="190" t="str">
        <f>IF(D27="s.o.","s.o.",IF(AND('Technique en exploitation'!D$67&lt;&gt;"",'3ème scenario MTD'!E$67=""),"erreur",'Technique en exploitation'!$E$67-'3ème scenario MTD'!$E$67))</f>
        <v>s.o.</v>
      </c>
      <c r="F27" s="50"/>
      <c r="G27" s="50"/>
      <c r="H27" s="50"/>
      <c r="I27" s="50"/>
      <c r="J27" s="50"/>
      <c r="K27" s="50"/>
      <c r="L27" s="19"/>
      <c r="M27" s="19"/>
    </row>
    <row r="28" spans="1:13" ht="15">
      <c r="A28" s="290" t="s">
        <v>57</v>
      </c>
      <c r="B28" s="291"/>
      <c r="C28" s="292"/>
      <c r="D28" s="71" t="str">
        <f>IF('4ème scenario MTD'!B$3="","s.o.",'4ème scenario MTD'!B$3)</f>
        <v>s.o.</v>
      </c>
      <c r="E28" s="195" t="str">
        <f>IF(D28="s.o.","s.o.",IF(AND('Technique en exploitation'!D$67&lt;&gt;"",'4ème scenario MTD'!E$67=""),"erreur",'Technique en exploitation'!$E$67-'4ème scenario MTD'!$E$67))</f>
        <v>s.o.</v>
      </c>
      <c r="F28" s="50"/>
      <c r="G28" s="50"/>
      <c r="H28" s="50"/>
      <c r="I28" s="50"/>
      <c r="J28" s="50"/>
      <c r="K28" s="50"/>
      <c r="L28" s="19"/>
      <c r="M28" s="19"/>
    </row>
    <row r="29" spans="1:13" ht="15">
      <c r="A29" s="290" t="s">
        <v>54</v>
      </c>
      <c r="B29" s="291"/>
      <c r="C29" s="292"/>
      <c r="D29" s="73" t="str">
        <f>IF('5ème scenario MTD'!B$3="","s.o.",'5ème scenario MTD'!B$3)</f>
        <v>s.o.</v>
      </c>
      <c r="E29" s="190" t="str">
        <f>IF(D29="s.o.","s.o.",IF(AND('Technique en exploitation'!D$67&lt;&gt;"",'5ème scenario MTD'!E$67=""),"erreur",'Technique en exploitation'!$E$67-'5ème scenario MTD'!$E$67))</f>
        <v>s.o.</v>
      </c>
      <c r="F29" s="50"/>
      <c r="G29" s="50"/>
      <c r="H29" s="50"/>
      <c r="I29" s="50"/>
      <c r="J29" s="50"/>
      <c r="K29" s="50"/>
      <c r="L29" s="19"/>
      <c r="M29" s="19"/>
    </row>
    <row r="30" spans="1:13" ht="15">
      <c r="A30" s="290" t="s">
        <v>50</v>
      </c>
      <c r="B30" s="291"/>
      <c r="C30" s="292"/>
      <c r="D30" s="71" t="str">
        <f>IF('1ère proposition alternative'!B$3="","s.o.",'1ère proposition alternative'!B$3)</f>
        <v>s.o.</v>
      </c>
      <c r="E30" s="195" t="str">
        <f>IF(D30="s.o.","s.o.",IF(AND('Technique en exploitation'!D$67&lt;&gt;"",'1ère proposition alternative'!E$67=""),"erreur",'Technique en exploitation'!$E$67-'1ère proposition alternative'!$E$67))</f>
        <v>s.o.</v>
      </c>
      <c r="F30" s="50"/>
      <c r="G30" s="50"/>
      <c r="H30" s="50"/>
      <c r="I30" s="50"/>
      <c r="J30" s="50"/>
      <c r="K30" s="50"/>
      <c r="L30" s="19"/>
      <c r="M30" s="19"/>
    </row>
    <row r="31" spans="1:13" ht="15.75" thickBot="1">
      <c r="A31" s="303" t="s">
        <v>169</v>
      </c>
      <c r="B31" s="304"/>
      <c r="C31" s="305"/>
      <c r="D31" s="74" t="str">
        <f>IF('2ème proposition alternative'!B$3="","s.o.",'2ème proposition alternative'!B$3)</f>
        <v>s.o.</v>
      </c>
      <c r="E31" s="192" t="str">
        <f>IF(D31="s.o.","s.o.",IF(AND('Technique en exploitation'!D$67&lt;&gt;"",'2ème proposition alternative'!E$67=""),"erreur",'Technique en exploitation'!$E$67-'2ème proposition alternative'!$E$67))</f>
        <v>s.o.</v>
      </c>
      <c r="F31" s="50"/>
      <c r="G31" s="50"/>
      <c r="H31" s="50"/>
      <c r="I31" s="50"/>
      <c r="J31" s="50"/>
      <c r="K31" s="50"/>
      <c r="L31" s="19"/>
      <c r="M31" s="19"/>
    </row>
    <row r="32" spans="1:13" ht="15">
      <c r="A32" s="50"/>
      <c r="B32" s="50"/>
      <c r="C32" s="50"/>
      <c r="D32" s="50"/>
      <c r="E32" s="50"/>
      <c r="F32" s="50"/>
      <c r="G32" s="50"/>
      <c r="H32" s="50"/>
      <c r="I32" s="50"/>
      <c r="J32" s="50"/>
      <c r="K32" s="50"/>
      <c r="L32" s="19"/>
      <c r="M32" s="19"/>
    </row>
    <row r="33" spans="1:13" ht="15.75">
      <c r="A33" s="312" t="s">
        <v>139</v>
      </c>
      <c r="B33" s="312"/>
      <c r="C33" s="312"/>
      <c r="D33" s="312"/>
      <c r="E33" s="312"/>
      <c r="F33" s="312"/>
      <c r="G33" s="312"/>
      <c r="H33" s="312"/>
      <c r="I33" s="312"/>
      <c r="J33" s="312"/>
      <c r="K33" s="312"/>
      <c r="L33" s="19"/>
      <c r="M33" s="19"/>
    </row>
    <row r="34" spans="1:13" ht="15">
      <c r="A34" s="50"/>
      <c r="B34" s="50"/>
      <c r="C34" s="50"/>
      <c r="D34" s="50"/>
      <c r="E34" s="50"/>
      <c r="F34" s="50"/>
      <c r="G34" s="50"/>
      <c r="H34" s="72"/>
      <c r="I34" s="50"/>
      <c r="J34" s="50"/>
      <c r="K34" s="50"/>
      <c r="L34" s="19"/>
      <c r="M34" s="19"/>
    </row>
    <row r="35" spans="1:13" ht="15">
      <c r="A35" s="306" t="s">
        <v>101</v>
      </c>
      <c r="B35" s="306"/>
      <c r="C35" s="306"/>
      <c r="D35" s="306"/>
      <c r="E35" s="66">
        <f>'Technique en exploitation'!D67</f>
      </c>
      <c r="F35" s="77" t="s">
        <v>140</v>
      </c>
      <c r="G35" s="78"/>
      <c r="K35" s="50"/>
      <c r="L35" s="19"/>
      <c r="M35" s="19"/>
    </row>
    <row r="36" spans="1:13" ht="15.75" thickBot="1">
      <c r="A36" s="67"/>
      <c r="B36" s="68"/>
      <c r="C36" s="68"/>
      <c r="D36" s="69"/>
      <c r="E36" s="68"/>
      <c r="F36" s="68"/>
      <c r="G36" s="67"/>
      <c r="H36" s="307" t="s">
        <v>190</v>
      </c>
      <c r="I36" s="307"/>
      <c r="J36" s="307"/>
      <c r="K36" s="68"/>
      <c r="L36" s="19"/>
      <c r="M36" s="19"/>
    </row>
    <row r="37" spans="1:13" ht="15.75" thickBot="1">
      <c r="A37" s="276" t="s">
        <v>108</v>
      </c>
      <c r="B37" s="277"/>
      <c r="C37" s="277"/>
      <c r="D37" s="277"/>
      <c r="E37" s="100" t="s">
        <v>117</v>
      </c>
      <c r="F37" s="101" t="s">
        <v>116</v>
      </c>
      <c r="G37" s="102" t="s">
        <v>137</v>
      </c>
      <c r="H37" s="103" t="s">
        <v>117</v>
      </c>
      <c r="I37" s="101" t="s">
        <v>116</v>
      </c>
      <c r="J37" s="102" t="s">
        <v>137</v>
      </c>
      <c r="K37" s="50"/>
      <c r="L37" s="19"/>
      <c r="M37" s="19"/>
    </row>
    <row r="38" spans="1:13" ht="15">
      <c r="A38" s="290" t="s">
        <v>53</v>
      </c>
      <c r="B38" s="291"/>
      <c r="C38" s="292"/>
      <c r="D38" s="79" t="str">
        <f>IF('1er scenario MTD'!B$3="","s.o.",'1er scenario MTD'!B$3)</f>
        <v>s.o.</v>
      </c>
      <c r="E38" s="94" t="str">
        <f>IF($D38="s.o.","s.o.",G11/$E$25)</f>
        <v>s.o.</v>
      </c>
      <c r="F38" s="95" t="str">
        <f>IF($D38="s.o.","s.o.",H11/$E$25)</f>
        <v>s.o.</v>
      </c>
      <c r="G38" s="96" t="str">
        <f>IF($D38="s.o.","s.o.",I11/$E$25)</f>
        <v>s.o.</v>
      </c>
      <c r="H38" s="97">
        <f>IF(AND('1er scenario MTD'!$D$37="",'1er scenario MTD'!$D$39=""),0,-'1er scenario MTD'!$D$37/$E25-('1er scenario MTD'!$D$39*0.04*(1+0.04)^20/((1+0.04)^20-1))/$E25)</f>
        <v>0</v>
      </c>
      <c r="I38" s="98">
        <f>IF(AND('1er scenario MTD'!$D$37="",'1er scenario MTD'!$D$39=""),0,-'1er scenario MTD'!$D$37/$E25-('1er scenario MTD'!$D$39*0.1*(1+0.1)^10/((1+0.1)^10-1))/$E25)</f>
        <v>0</v>
      </c>
      <c r="J38" s="99">
        <f>IF(AND('1er scenario MTD'!$D$37="",'1er scenario MTD'!$D$39=""),0,-'1er scenario MTD'!$D$37/$E25-('1er scenario MTD'!$D$39*'1er scenario MTD'!D$47*(1+'1er scenario MTD'!D$47)^'1er scenario MTD'!D$44/((1+'1er scenario MTD'!D$47)^'1er scenario MTD'!D$44-1))/$E25)</f>
        <v>0</v>
      </c>
      <c r="K38" s="50"/>
      <c r="L38" s="19"/>
      <c r="M38" s="19"/>
    </row>
    <row r="39" spans="1:13" ht="15">
      <c r="A39" s="290" t="s">
        <v>55</v>
      </c>
      <c r="B39" s="291"/>
      <c r="C39" s="292"/>
      <c r="D39" s="80" t="str">
        <f>IF('2ème scenario MTD'!B$3="","s.o.",'2ème scenario MTD'!B$3)</f>
        <v>s.o.</v>
      </c>
      <c r="E39" s="84" t="str">
        <f>IF($D39="s.o.","s.o.",G12/$E$26)</f>
        <v>s.o.</v>
      </c>
      <c r="F39" s="82" t="str">
        <f>IF($D39="s.o.","s.o.",H12/$E$26)</f>
        <v>s.o.</v>
      </c>
      <c r="G39" s="85" t="str">
        <f>IF($D39="s.o.","s.o.",I12/$E$26)</f>
        <v>s.o.</v>
      </c>
      <c r="H39" s="89">
        <f>IF(AND('2ème scenario MTD'!$D$37="",'2ème scenario MTD'!$D$39=""),0,-'2ème scenario MTD'!$D$37/E26-('2ème scenario MTD'!$D$39*0.04*(1+0.04)^20/((1+0.04)^20-1))/E26)</f>
        <v>0</v>
      </c>
      <c r="I39" s="83">
        <f>IF(AND('2ème scenario MTD'!$D$37="",'2ème scenario MTD'!$D$39=""),0,-'2ème scenario MTD'!$D$37/$E26-('2ème scenario MTD'!$D$39*0.1*(1+0.1)^10/((1+0.1)^10-1))/$E26)</f>
        <v>0</v>
      </c>
      <c r="J39" s="90">
        <f>IF(AND('2ème scenario MTD'!$D$37="",'2ème scenario MTD'!$D$39=""),0,-'2ème scenario MTD'!$D$37/$E26-('2ème scenario MTD'!$D$39*'2ème scenario MTD'!D$47*(1+'2ème scenario MTD'!D$47)^'2ème scenario MTD'!D$44/((1+'2ème scenario MTD'!D$47)^'2ème scenario MTD'!D$44-1))/E26)</f>
        <v>0</v>
      </c>
      <c r="K39" s="50"/>
      <c r="L39" s="19"/>
      <c r="M39" s="19"/>
    </row>
    <row r="40" spans="1:13" ht="15">
      <c r="A40" s="290" t="s">
        <v>56</v>
      </c>
      <c r="B40" s="291"/>
      <c r="C40" s="292"/>
      <c r="D40" s="69" t="str">
        <f>IF('3ème scenario MTD'!B$3="","s.o.",'3ème scenario MTD'!B$3)</f>
        <v>s.o.</v>
      </c>
      <c r="E40" s="84" t="str">
        <f>IF($D40="s.o.","s.o.",G13/$E$27)</f>
        <v>s.o.</v>
      </c>
      <c r="F40" s="82" t="str">
        <f>IF($D40="s.o.","s.o.",H13/$E$27)</f>
        <v>s.o.</v>
      </c>
      <c r="G40" s="85" t="str">
        <f>IF($D40="s.o.","s.o.",I13/$E$27)</f>
        <v>s.o.</v>
      </c>
      <c r="H40" s="89">
        <f>IF(AND('3ème scenario MTD'!$D$37="",'3ème scenario MTD'!$D$39=""),0,-'3ème scenario MTD'!$D$37/E27-('3ème scenario MTD'!$D$39*0.04*(1+0.04)^20/((1+0.04)^20-1))/E27)</f>
        <v>0</v>
      </c>
      <c r="I40" s="83">
        <f>IF(AND('3ème scenario MTD'!$D$37="",'3ème scenario MTD'!$D$39=""),0,-'3ème scenario MTD'!$D$37/$E27-('3ème scenario MTD'!$D$39*0.1*(1+0.1)^10/((1+0.1)^10-1))/$E27)</f>
        <v>0</v>
      </c>
      <c r="J40" s="90">
        <f>IF(AND('3ème scenario MTD'!$D$37="",'3ème scenario MTD'!$D$39=""),0,-'3ème scenario MTD'!$D$37/$E27-('3ème scenario MTD'!$D$39*'3ème scenario MTD'!D$47*(1+'3ème scenario MTD'!D$47)^'3ème scenario MTD'!D$44/((1+'3ème scenario MTD'!D$47)^'3ème scenario MTD'!D$44-1))/E27)</f>
        <v>0</v>
      </c>
      <c r="K40" s="50"/>
      <c r="L40" s="19"/>
      <c r="M40" s="19"/>
    </row>
    <row r="41" spans="1:13" ht="15">
      <c r="A41" s="290" t="s">
        <v>57</v>
      </c>
      <c r="B41" s="291"/>
      <c r="C41" s="292"/>
      <c r="D41" s="80" t="str">
        <f>IF('4ème scenario MTD'!B$3="","s.o.",'4ème scenario MTD'!B$3)</f>
        <v>s.o.</v>
      </c>
      <c r="E41" s="84" t="str">
        <f>IF($D41="s.o.","s.o.",G14/$E$28)</f>
        <v>s.o.</v>
      </c>
      <c r="F41" s="82" t="str">
        <f>IF($D41="s.o.","s.o.",H14/$E$28)</f>
        <v>s.o.</v>
      </c>
      <c r="G41" s="85" t="str">
        <f>IF($D41="s.o.","s.o.",I14/$E$28)</f>
        <v>s.o.</v>
      </c>
      <c r="H41" s="89">
        <f>IF(AND('4ème scenario MTD'!$D$37="",'4ème scenario MTD'!$D$39=""),0,-'4ème scenario MTD'!$D$37/E28-('4ème scenario MTD'!$D$39*0.04*(1+0.04)^20/((1+0.04)^20-1))/E28)</f>
        <v>0</v>
      </c>
      <c r="I41" s="83">
        <f>IF(AND('4ème scenario MTD'!$D$37="",'4ème scenario MTD'!$D$39=""),0,-'4ème scenario MTD'!$D$37/$E28-('4ème scenario MTD'!$D$39*0.1*(1+0.1)^10/((1+0.1)^10-1))/$E28)</f>
        <v>0</v>
      </c>
      <c r="J41" s="90">
        <f>IF(AND('4ème scenario MTD'!$D$37="",'4ème scenario MTD'!$D$39=""),0,-'4ème scenario MTD'!$D$37/$E28-('4ème scenario MTD'!$D$39*'4ème scenario MTD'!D$47*(1+'4ème scenario MTD'!D$47)^'4ème scenario MTD'!D$44/((1+'4ème scenario MTD'!D$47)^'4ème scenario MTD'!D$44-1))/E28)</f>
        <v>0</v>
      </c>
      <c r="K41" s="50"/>
      <c r="L41" s="19"/>
      <c r="M41" s="19"/>
    </row>
    <row r="42" spans="1:13" ht="15">
      <c r="A42" s="290" t="s">
        <v>54</v>
      </c>
      <c r="B42" s="291"/>
      <c r="C42" s="292"/>
      <c r="D42" s="69" t="str">
        <f>IF('5ème scenario MTD'!B$3="","s.o.",'5ème scenario MTD'!B$3)</f>
        <v>s.o.</v>
      </c>
      <c r="E42" s="84" t="str">
        <f>IF($D42="s.o.","s.o.",G15/$E$29)</f>
        <v>s.o.</v>
      </c>
      <c r="F42" s="82" t="str">
        <f>IF($D42="s.o.","s.o.",H15/$E$29)</f>
        <v>s.o.</v>
      </c>
      <c r="G42" s="85" t="str">
        <f>IF($D42="s.o.","s.o.",I15/$E$29)</f>
        <v>s.o.</v>
      </c>
      <c r="H42" s="89">
        <f>IF(AND('5ème scenario MTD'!$D$37="",'5ème scenario MTD'!$D$39=""),0,-'5ème scenario MTD'!$D$37/E29-('5ème scenario MTD'!$D$39*0.04*(1+0.04)^20/((1+0.04)^20-1))/E29)</f>
        <v>0</v>
      </c>
      <c r="I42" s="83">
        <f>IF(AND('5ème scenario MTD'!$D$37="",'5ème scenario MTD'!$D$39=""),0,-'5ème scenario MTD'!$D$37/$E29-('5ème scenario MTD'!$D$39*0.1*(1+0.1)^10/((1+0.1)^10-1))/$E29)</f>
        <v>0</v>
      </c>
      <c r="J42" s="90">
        <f>IF(AND('5ème scenario MTD'!$D$37="",'5ème scenario MTD'!$D$39=""),0,-'5ème scenario MTD'!$D$37/$E29-('5ème scenario MTD'!$D$39*'5ème scenario MTD'!D$47*(1+'5ème scenario MTD'!D$47)^'5ème scenario MTD'!D$44/((1+'5ème scenario MTD'!D$47)^'5ème scenario MTD'!D$44-1))/E29)</f>
        <v>0</v>
      </c>
      <c r="K42" s="50"/>
      <c r="L42" s="19"/>
      <c r="M42" s="19"/>
    </row>
    <row r="43" spans="1:13" ht="15">
      <c r="A43" s="290" t="s">
        <v>50</v>
      </c>
      <c r="B43" s="291"/>
      <c r="C43" s="292"/>
      <c r="D43" s="80" t="str">
        <f>IF('1ère proposition alternative'!B$3="","s.o.",'1ère proposition alternative'!B$3)</f>
        <v>s.o.</v>
      </c>
      <c r="E43" s="84" t="str">
        <f>IF($D43="s.o.","s.o.",G16/$E$30)</f>
        <v>s.o.</v>
      </c>
      <c r="F43" s="82" t="str">
        <f>IF($D43="s.o.","s.o.",H16/$E$30)</f>
        <v>s.o.</v>
      </c>
      <c r="G43" s="85" t="str">
        <f>IF($D43="s.o.","s.o.",I16/$E$30)</f>
        <v>s.o.</v>
      </c>
      <c r="H43" s="89">
        <f>IF(AND('1ère proposition alternative'!$D$37="",'1ère proposition alternative'!$D$39=""),0,-'1ère proposition alternative'!$D$37/E30-('1ère proposition alternative'!$D$39*0.04*(1+0.04)^20/((1+0.04)^20-1))/E30)</f>
        <v>0</v>
      </c>
      <c r="I43" s="83">
        <f>IF(AND('1ère proposition alternative'!$D$37="",'1ère proposition alternative'!$D$39=""),0,-'1ère proposition alternative'!$D$37/$E30-('1ère proposition alternative'!$D$39*0.1*(1+0.1)^10/((1+0.1)^10-1))/$E30)</f>
        <v>0</v>
      </c>
      <c r="J43" s="90">
        <f>IF(AND('1ère proposition alternative'!$D$37="",'1ère proposition alternative'!$D$39=""),0,-'1ère proposition alternative'!$D$37/$E30-('1ère proposition alternative'!$D$39*'1ère proposition alternative'!D$47*(1+'1ère proposition alternative'!D$47)^'1ère proposition alternative'!D$44/((1+'1ère proposition alternative'!D$47)^'1ère proposition alternative'!D$44-1))/E30)</f>
        <v>0</v>
      </c>
      <c r="K43" s="50"/>
      <c r="L43" s="19"/>
      <c r="M43" s="19"/>
    </row>
    <row r="44" spans="1:13" ht="15.75" thickBot="1">
      <c r="A44" s="303" t="s">
        <v>169</v>
      </c>
      <c r="B44" s="304"/>
      <c r="C44" s="305"/>
      <c r="D44" s="81" t="str">
        <f>IF('2ème proposition alternative'!B$3="","s.o.",'2ème proposition alternative'!B$3)</f>
        <v>s.o.</v>
      </c>
      <c r="E44" s="86" t="str">
        <f>IF($D44="s.o.","s.o.",G17/$E$31)</f>
        <v>s.o.</v>
      </c>
      <c r="F44" s="87" t="str">
        <f>IF($D44="s.o.","s.o.",H17/$E$31)</f>
        <v>s.o.</v>
      </c>
      <c r="G44" s="88" t="str">
        <f>IF($D44="s.o.","s.o.",I17/$E$31)</f>
        <v>s.o.</v>
      </c>
      <c r="H44" s="91">
        <f>IF(AND('2ème proposition alternative'!$D$37="",'2ème proposition alternative'!$D$39=""),0,-'2ème proposition alternative'!$D$37/E31-('2ème proposition alternative'!$D$39*0.04*(1+0.04)^20/((1+0.04)^20-1))/E31)</f>
        <v>0</v>
      </c>
      <c r="I44" s="92">
        <f>IF(AND('2ème proposition alternative'!$D$37="",'2ème proposition alternative'!$D$39=""),0,-'2ème proposition alternative'!$D$37/$E31-('2ème proposition alternative'!$D$39*0.1*(1+0.1)^10/((1+0.1)^10-1))/$E31)</f>
        <v>0</v>
      </c>
      <c r="J44" s="93">
        <f>IF(AND('2ème proposition alternative'!$D$37="",'2ème proposition alternative'!$D$39=""),0,-'2ème proposition alternative'!$D$37/$E31-('2ème proposition alternative'!$D$39*'2ème proposition alternative'!D$47*(1+'2ème proposition alternative'!D$47)^'2ème proposition alternative'!D$44/((1+'2ème proposition alternative'!D$47)^'2ème proposition alternative'!D$44-1))/E31)</f>
        <v>0</v>
      </c>
      <c r="K44" s="50"/>
      <c r="L44" s="19"/>
      <c r="M44" s="19"/>
    </row>
    <row r="45" spans="1:13" ht="15">
      <c r="A45" s="50"/>
      <c r="B45" s="50"/>
      <c r="C45" s="50"/>
      <c r="D45" s="50"/>
      <c r="E45" s="50"/>
      <c r="F45" s="50"/>
      <c r="G45" s="50"/>
      <c r="H45" s="50"/>
      <c r="I45" s="50"/>
      <c r="J45" s="50"/>
      <c r="K45" s="50"/>
      <c r="L45" s="19"/>
      <c r="M45" s="19"/>
    </row>
    <row r="46" spans="1:13" ht="15.75">
      <c r="A46" s="312" t="s">
        <v>167</v>
      </c>
      <c r="B46" s="312"/>
      <c r="C46" s="312"/>
      <c r="D46" s="312"/>
      <c r="E46" s="312"/>
      <c r="F46" s="312"/>
      <c r="G46" s="312"/>
      <c r="H46" s="312"/>
      <c r="I46" s="312"/>
      <c r="J46" s="312"/>
      <c r="K46" s="312"/>
      <c r="L46" s="19"/>
      <c r="M46" s="19"/>
    </row>
    <row r="47" spans="1:13" ht="15">
      <c r="A47" s="50"/>
      <c r="B47" s="50"/>
      <c r="C47" s="50"/>
      <c r="D47" s="50"/>
      <c r="E47" s="50"/>
      <c r="F47" s="50"/>
      <c r="G47" s="50"/>
      <c r="H47" s="50"/>
      <c r="I47" s="50"/>
      <c r="J47" s="50"/>
      <c r="K47" s="50"/>
      <c r="L47" s="19"/>
      <c r="M47" s="19"/>
    </row>
    <row r="48" spans="1:13" ht="15">
      <c r="A48" s="306" t="s">
        <v>191</v>
      </c>
      <c r="B48" s="306"/>
      <c r="C48" s="306"/>
      <c r="D48" s="306"/>
      <c r="E48" s="306"/>
      <c r="F48" s="306"/>
      <c r="G48" s="306"/>
      <c r="H48" s="306"/>
      <c r="I48" s="306"/>
      <c r="J48" s="306"/>
      <c r="K48" s="306"/>
      <c r="L48" s="19"/>
      <c r="M48" s="19"/>
    </row>
    <row r="49" spans="1:13" ht="15.75" thickBot="1">
      <c r="A49" s="120"/>
      <c r="B49" s="120"/>
      <c r="C49" s="120"/>
      <c r="D49" s="120"/>
      <c r="E49" s="120"/>
      <c r="F49" s="120"/>
      <c r="G49" s="120"/>
      <c r="H49" s="120"/>
      <c r="I49" s="120"/>
      <c r="J49" s="120"/>
      <c r="K49" s="65"/>
      <c r="L49" s="19"/>
      <c r="M49" s="19"/>
    </row>
    <row r="50" spans="1:13" ht="15">
      <c r="A50" s="308" t="s">
        <v>108</v>
      </c>
      <c r="B50" s="309"/>
      <c r="C50" s="309"/>
      <c r="D50" s="309"/>
      <c r="E50" s="273" t="s">
        <v>107</v>
      </c>
      <c r="F50" s="274"/>
      <c r="G50" s="274"/>
      <c r="H50" s="274"/>
      <c r="I50" s="274"/>
      <c r="J50" s="274"/>
      <c r="K50" s="275"/>
      <c r="L50" s="19"/>
      <c r="M50" s="19"/>
    </row>
    <row r="51" spans="1:13" ht="15.75" thickBot="1">
      <c r="A51" s="310"/>
      <c r="B51" s="311"/>
      <c r="C51" s="311"/>
      <c r="D51" s="311"/>
      <c r="E51" s="107" t="str">
        <f>IF('Technique en exploitation'!$D68="","s.o.",'Technique en exploitation'!$D68)</f>
        <v>s.o.</v>
      </c>
      <c r="F51" s="108" t="str">
        <f>IF('Technique en exploitation'!$D69="","s.o.",'Technique en exploitation'!$D69)</f>
        <v>s.o.</v>
      </c>
      <c r="G51" s="108" t="str">
        <f>IF('Technique en exploitation'!$D70="","s.o.",'Technique en exploitation'!$D70)</f>
        <v>s.o.</v>
      </c>
      <c r="H51" s="108" t="str">
        <f>IF('Technique en exploitation'!$D71="","s.o.",'Technique en exploitation'!$D71)</f>
        <v>s.o.</v>
      </c>
      <c r="I51" s="108" t="str">
        <f>IF('Technique en exploitation'!$D72="","s.o.",'Technique en exploitation'!$D72)</f>
        <v>s.o.</v>
      </c>
      <c r="J51" s="108" t="str">
        <f>IF('Technique en exploitation'!$D73="","s.o.",'Technique en exploitation'!$D73)</f>
        <v>s.o.</v>
      </c>
      <c r="K51" s="109" t="str">
        <f>IF('Technique en exploitation'!$D74="","s.o.",'Technique en exploitation'!$D74)</f>
        <v>s.o.</v>
      </c>
      <c r="L51" s="19"/>
      <c r="M51" s="19"/>
    </row>
    <row r="52" spans="1:13" ht="15">
      <c r="A52" s="287" t="s">
        <v>53</v>
      </c>
      <c r="B52" s="288"/>
      <c r="C52" s="289"/>
      <c r="D52" s="69" t="str">
        <f>IF('1er scenario MTD'!B$3="","s.o.",'1er scenario MTD'!B$3)</f>
        <v>s.o.</v>
      </c>
      <c r="E52" s="110" t="str">
        <f>IF(OR($D52="s.o.",E$51="s.o."),"s.o.",IF(AND('Technique en exploitation'!D$68&lt;&gt;"",'1er scenario MTD'!E$68=""),"erreur",'Technique en exploitation'!E$68-'1er scenario MTD'!E$68))</f>
        <v>s.o.</v>
      </c>
      <c r="F52" s="111" t="str">
        <f>IF(OR($D52="s.o.",F$51="s.o."),"s.o.",IF(AND('Technique en exploitation'!D$69&lt;&gt;"",'1er scenario MTD'!E$69=""),"erreur",'Technique en exploitation'!E$69-'1er scenario MTD'!E$69))</f>
        <v>s.o.</v>
      </c>
      <c r="G52" s="111" t="str">
        <f>IF(OR($D52="s.o.",G$51="s.o."),"s.o.",IF(AND('Technique en exploitation'!D$70&lt;&gt;"",'1er scenario MTD'!E$70=""),"erreur",'Technique en exploitation'!E$70-'1er scenario MTD'!E$70))</f>
        <v>s.o.</v>
      </c>
      <c r="H52" s="111" t="str">
        <f>IF(OR($D52="s.o.",H$51="s.o."),"s.o.",IF(AND('Technique en exploitation'!D$71&lt;&gt;"",'1er scenario MTD'!E$71=""),"erreur",'Technique en exploitation'!E$71-'1er scenario MTD'!E$71))</f>
        <v>s.o.</v>
      </c>
      <c r="I52" s="111" t="str">
        <f>IF(OR($D52="s.o.",I$51="s.o."),"s.o.",IF(AND('Technique en exploitation'!D$72&lt;&gt;"",'1er scenario MTD'!E$72=""),"erreur",'Technique en exploitation'!E$72-'1er scenario MTD'!E$72))</f>
        <v>s.o.</v>
      </c>
      <c r="J52" s="112" t="str">
        <f>IF(OR($D52="s.o.",J$51="s.o."),"s.o.",IF(AND('Technique en exploitation'!D$73&lt;&gt;"",'1er scenario MTD'!E$73=""),"erreur",'Technique en exploitation'!E$73-'1er scenario MTD'!E$73))</f>
        <v>s.o.</v>
      </c>
      <c r="K52" s="113" t="str">
        <f>IF(OR($D52="s.o.",K$51="s.o."),"s.o.",IF(AND('Technique en exploitation'!D$74&lt;&gt;"",'1er scenario MTD'!E$74=""),"erreur",'Technique en exploitation'!E$74-'1er scenario MTD'!E$74))</f>
        <v>s.o.</v>
      </c>
      <c r="L52" s="19"/>
      <c r="M52" s="19"/>
    </row>
    <row r="53" spans="1:13" ht="15">
      <c r="A53" s="290" t="s">
        <v>55</v>
      </c>
      <c r="B53" s="291"/>
      <c r="C53" s="292"/>
      <c r="D53" s="187" t="str">
        <f>IF('2ème scenario MTD'!B$3="","s.o.",'2ème scenario MTD'!B$3)</f>
        <v>s.o.</v>
      </c>
      <c r="E53" s="114" t="str">
        <f>IF(OR($D53="s.o.",E$51="s.o."),"s.o.",IF(AND('Technique en exploitation'!D$68&lt;&gt;"",'2ème scenario MTD'!E$68=""),"erreur",'Technique en exploitation'!E$68-'2ème scenario MTD'!E$68))</f>
        <v>s.o.</v>
      </c>
      <c r="F53" s="104" t="str">
        <f>IF(OR($D53="s.o.",F$51="s.o."),"s.o.",IF(AND('Technique en exploitation'!D$69&lt;&gt;"",'2ème scenario MTD'!E$69=""),"erreur",'Technique en exploitation'!E$69-'2ème scenario MTD'!E$69))</f>
        <v>s.o.</v>
      </c>
      <c r="G53" s="104" t="str">
        <f>IF(OR($D53="s.o.",G$51="s.o."),"s.o.",IF(AND('Technique en exploitation'!D$70&lt;&gt;"",'2ème scenario MTD'!E$70=""),"erreur",'Technique en exploitation'!E$70-'2ème scenario MTD'!E$70))</f>
        <v>s.o.</v>
      </c>
      <c r="H53" s="104" t="str">
        <f>IF(OR($D53="s.o.",H$51="s.o."),"s.o.",IF(AND('Technique en exploitation'!D$71&lt;&gt;"",'2ème scenario MTD'!E$71=""),"erreur",'Technique en exploitation'!E$71-'2ème scenario MTD'!E$71))</f>
        <v>s.o.</v>
      </c>
      <c r="I53" s="104" t="str">
        <f>IF(OR($D53="s.o.",I$51="s.o."),"s.o.",IF(AND('Technique en exploitation'!D$72&lt;&gt;"",'2ème scenario MTD'!E$72=""),"erreur",'Technique en exploitation'!E$72-'2ème scenario MTD'!E$72))</f>
        <v>s.o.</v>
      </c>
      <c r="J53" s="105" t="str">
        <f>IF(OR($D53="s.o.",J$51="s.o."),"s.o.",IF(AND('Technique en exploitation'!D$73&lt;&gt;"",'2ème scenario MTD'!E$73=""),"erreur",'Technique en exploitation'!E$73-'2ème scenario MTD'!E$73))</f>
        <v>s.o.</v>
      </c>
      <c r="K53" s="115" t="str">
        <f>IF(OR($D53="s.o.",K$51="s.o."),"s.o.",IF(AND('Technique en exploitation'!D$74&lt;&gt;"",'2ème scenario MTD'!E$74=""),"erreur",'Technique en exploitation'!E$74-'2ème scenario MTD'!E$74))</f>
        <v>s.o.</v>
      </c>
      <c r="L53" s="19"/>
      <c r="M53" s="19"/>
    </row>
    <row r="54" spans="1:13" ht="15">
      <c r="A54" s="290" t="s">
        <v>56</v>
      </c>
      <c r="B54" s="291"/>
      <c r="C54" s="292"/>
      <c r="D54" s="56" t="str">
        <f>IF('3ème scenario MTD'!B$3="","s.o.",'3ème scenario MTD'!B$3)</f>
        <v>s.o.</v>
      </c>
      <c r="E54" s="114" t="str">
        <f>IF(OR($D54="s.o.",E$51="s.o."),"s.o.",IF(AND('Technique en exploitation'!D$68&lt;&gt;"",'3ème scenario MTD'!E$68=""),"erreur",'Technique en exploitation'!E$68-'3ème scenario MTD'!E$68))</f>
        <v>s.o.</v>
      </c>
      <c r="F54" s="104" t="str">
        <f>IF(OR($D54="s.o.",F$51="s.o."),"s.o.",IF(AND('Technique en exploitation'!D$69&lt;&gt;"",'3ème scenario MTD'!E$69=""),"erreur",'Technique en exploitation'!E$69-'3ème scenario MTD'!E$69))</f>
        <v>s.o.</v>
      </c>
      <c r="G54" s="104" t="str">
        <f>IF(OR($D54="s.o.",G$51="s.o."),"s.o.",IF(AND('Technique en exploitation'!D$70&lt;&gt;"",'3ème scenario MTD'!E$70=""),"erreur",'Technique en exploitation'!E$70-'3ème scenario MTD'!E$70))</f>
        <v>s.o.</v>
      </c>
      <c r="H54" s="104" t="str">
        <f>IF(OR($D54="s.o.",H$51="s.o."),"s.o.",IF(AND('Technique en exploitation'!D$71&lt;&gt;"",'3ème scenario MTD'!E$71=""),"erreur",'Technique en exploitation'!E$71-'3ème scenario MTD'!E$71))</f>
        <v>s.o.</v>
      </c>
      <c r="I54" s="104" t="str">
        <f>IF(OR($D54="s.o.",I$51="s.o."),"s.o.",IF(AND('Technique en exploitation'!D$72&lt;&gt;"",'3ème scenario MTD'!E$72=""),"erreur",'Technique en exploitation'!E$72-'3ème scenario MTD'!E$72))</f>
        <v>s.o.</v>
      </c>
      <c r="J54" s="105" t="str">
        <f>IF(OR($D54="s.o.",J$51="s.o."),"s.o.",IF(AND('Technique en exploitation'!D$73&lt;&gt;"",'3ème scenario MTD'!E$73=""),"erreur",'Technique en exploitation'!E$73-'3ème scenario MTD'!E$73))</f>
        <v>s.o.</v>
      </c>
      <c r="K54" s="115" t="str">
        <f>IF(OR($D54="s.o.",K$51="s.o."),"s.o.",IF(AND('Technique en exploitation'!D$74&lt;&gt;"",'3ème scenario MTD'!E$74=""),"erreur",'Technique en exploitation'!E$74-'3ème scenario MTD'!E$74))</f>
        <v>s.o.</v>
      </c>
      <c r="L54" s="19"/>
      <c r="M54" s="19"/>
    </row>
    <row r="55" spans="1:13" ht="15">
      <c r="A55" s="290" t="s">
        <v>57</v>
      </c>
      <c r="B55" s="291"/>
      <c r="C55" s="292"/>
      <c r="D55" s="69" t="str">
        <f>IF('4ème scenario MTD'!B$3="","s.o.",'4ème scenario MTD'!B$3)</f>
        <v>s.o.</v>
      </c>
      <c r="E55" s="114" t="str">
        <f>IF(OR($D55="s.o.",E$51="s.o."),"s.o.",IF(AND('Technique en exploitation'!D$68&lt;&gt;"",'4ème scenario MTD'!E$68=""),"erreur",'Technique en exploitation'!E$68-'4ème scenario MTD'!E$68))</f>
        <v>s.o.</v>
      </c>
      <c r="F55" s="104" t="str">
        <f>IF(OR($D55="s.o.",F$51="s.o."),"s.o.",IF(AND('Technique en exploitation'!D$69&lt;&gt;"",'4ème scenario MTD'!E$69=""),"erreur",'Technique en exploitation'!E$69-'4ème scenario MTD'!E$69))</f>
        <v>s.o.</v>
      </c>
      <c r="G55" s="104" t="str">
        <f>IF(OR($D55="s.o.",G$51="s.o."),"s.o.",IF(AND('Technique en exploitation'!D$70&lt;&gt;"",'4ème scenario MTD'!E$70=""),"erreur",'Technique en exploitation'!E$70-'4ème scenario MTD'!E$70))</f>
        <v>s.o.</v>
      </c>
      <c r="H55" s="104" t="str">
        <f>IF(OR($D55="s.o.",H$51="s.o."),"s.o.",IF(AND('Technique en exploitation'!D$71&lt;&gt;"",'4ème scenario MTD'!E$71=""),"erreur",'Technique en exploitation'!E$71-'4ème scenario MTD'!E$71))</f>
        <v>s.o.</v>
      </c>
      <c r="I55" s="104" t="str">
        <f>IF(OR($D55="s.o.",I$51="s.o."),"s.o.",IF(AND('Technique en exploitation'!D$72&lt;&gt;"",'4ème scenario MTD'!E$72=""),"erreur",'Technique en exploitation'!E$72-'4ème scenario MTD'!E$72))</f>
        <v>s.o.</v>
      </c>
      <c r="J55" s="105" t="str">
        <f>IF(OR($D55="s.o.",J$51="s.o."),"s.o.",IF(AND('Technique en exploitation'!D$73&lt;&gt;"",'4ème scenario MTD'!E$73=""),"erreur",'Technique en exploitation'!E$73-'4ème scenario MTD'!E$73))</f>
        <v>s.o.</v>
      </c>
      <c r="K55" s="115" t="str">
        <f>IF(OR($D55="s.o.",K$51="s.o."),"s.o.",IF(AND('Technique en exploitation'!D$74&lt;&gt;"",'4ème scenario MTD'!E$74=""),"erreur",'Technique en exploitation'!E$74-'4ème scenario MTD'!E$74))</f>
        <v>s.o.</v>
      </c>
      <c r="L55" s="19"/>
      <c r="M55" s="19"/>
    </row>
    <row r="56" spans="1:13" ht="15">
      <c r="A56" s="290" t="s">
        <v>54</v>
      </c>
      <c r="B56" s="291"/>
      <c r="C56" s="292"/>
      <c r="D56" s="56" t="str">
        <f>IF('5ème scenario MTD'!B$3="","s.o.",'5ème scenario MTD'!B$3)</f>
        <v>s.o.</v>
      </c>
      <c r="E56" s="114" t="str">
        <f>IF(OR($D56="s.o.",E$51="s.o."),"s.o.",IF(AND('Technique en exploitation'!D$68&lt;&gt;"",'5ème scenario MTD'!E$68=""),"erreur",'Technique en exploitation'!E$68-'5ème scenario MTD'!E$68))</f>
        <v>s.o.</v>
      </c>
      <c r="F56" s="104" t="str">
        <f>IF(OR($D56="s.o.",F$51="s.o."),"s.o.",IF(AND('Technique en exploitation'!D$69&lt;&gt;"",'5ème scenario MTD'!E$69=""),"erreur",'Technique en exploitation'!E$69-'5ème scenario MTD'!E$69))</f>
        <v>s.o.</v>
      </c>
      <c r="G56" s="104" t="str">
        <f>IF(OR($D56="s.o.",G$51="s.o."),"s.o.",IF(AND('Technique en exploitation'!D$70&lt;&gt;"",'5ème scenario MTD'!E$70=""),"erreur",'Technique en exploitation'!E$70-'5ème scenario MTD'!E$70))</f>
        <v>s.o.</v>
      </c>
      <c r="H56" s="104" t="str">
        <f>IF(OR($D56="s.o.",H$51="s.o."),"s.o.",IF(AND('Technique en exploitation'!D$71&lt;&gt;"",'5ème scenario MTD'!E$71=""),"erreur",'Technique en exploitation'!E$71-'5ème scenario MTD'!E$71))</f>
        <v>s.o.</v>
      </c>
      <c r="I56" s="104" t="str">
        <f>IF(OR($D56="s.o.",I$51="s.o."),"s.o.",IF(AND('Technique en exploitation'!D$72&lt;&gt;"",'5ème scenario MTD'!E$72=""),"erreur",'Technique en exploitation'!E$72-'5ème scenario MTD'!E$72))</f>
        <v>s.o.</v>
      </c>
      <c r="J56" s="105" t="str">
        <f>IF(OR($D56="s.o.",J$51="s.o."),"s.o.",IF(AND('Technique en exploitation'!D$73&lt;&gt;"",'5ème scenario MTD'!E$73=""),"erreur",'Technique en exploitation'!E$73-'5ème scenario MTD'!E$73))</f>
        <v>s.o.</v>
      </c>
      <c r="K56" s="115" t="str">
        <f>IF(OR($D56="s.o.",K$51="s.o."),"s.o.",IF(AND('Technique en exploitation'!D$74&lt;&gt;"",'5ème scenario MTD'!E$74=""),"erreur",'Technique en exploitation'!E$74-'5ème scenario MTD'!E$74))</f>
        <v>s.o.</v>
      </c>
      <c r="L56" s="19"/>
      <c r="M56" s="19"/>
    </row>
    <row r="57" spans="1:13" ht="15">
      <c r="A57" s="290" t="s">
        <v>50</v>
      </c>
      <c r="B57" s="291"/>
      <c r="C57" s="292"/>
      <c r="D57" s="69" t="str">
        <f>IF('1ère proposition alternative'!B$3="","s.o.",'1ère proposition alternative'!B$3)</f>
        <v>s.o.</v>
      </c>
      <c r="E57" s="114" t="str">
        <f>IF(OR($D57="s.o.",E$51="s.o."),"s.o.",IF(AND('Technique en exploitation'!D$68&lt;&gt;"",'1ère proposition alternative'!E$68=""),"erreur",'Technique en exploitation'!E$68-'1ère proposition alternative'!E$68))</f>
        <v>s.o.</v>
      </c>
      <c r="F57" s="104" t="str">
        <f>IF(OR($D57="s.o.",F$51="s.o."),"s.o.",IF(AND('Technique en exploitation'!D$69&lt;&gt;"",'1ère proposition alternative'!E$69=""),"erreur",'Technique en exploitation'!E$69-'1ère proposition alternative'!E$69))</f>
        <v>s.o.</v>
      </c>
      <c r="G57" s="104" t="str">
        <f>IF(OR($D57="s.o.",G$51="s.o."),"s.o.",IF(AND('Technique en exploitation'!D$70&lt;&gt;"",'1ère proposition alternative'!E$70=""),"erreur",'Technique en exploitation'!E$70-'1ère proposition alternative'!E$70))</f>
        <v>s.o.</v>
      </c>
      <c r="H57" s="104" t="str">
        <f>IF(OR($D57="s.o.",H$51="s.o."),"s.o.",IF(AND('Technique en exploitation'!D$71&lt;&gt;"",'1ère proposition alternative'!E$71=""),"erreur",'Technique en exploitation'!E$71-'1ère proposition alternative'!E$71))</f>
        <v>s.o.</v>
      </c>
      <c r="I57" s="104" t="str">
        <f>IF(OR($D57="s.o.",I$51="s.o."),"s.o.",IF(AND('Technique en exploitation'!D$72&lt;&gt;"",'1ère proposition alternative'!E$72=""),"erreur",'Technique en exploitation'!E$72-'1ère proposition alternative'!E$72))</f>
        <v>s.o.</v>
      </c>
      <c r="J57" s="105" t="str">
        <f>IF(OR($D57="s.o.",J$51="s.o."),"s.o.",IF(AND('Technique en exploitation'!D$73&lt;&gt;"",'1ère proposition alternative'!E$73=""),"erreur",'Technique en exploitation'!E$73-'1ère proposition alternative'!E$73))</f>
        <v>s.o.</v>
      </c>
      <c r="K57" s="115" t="str">
        <f>IF(OR($D57="s.o.",K$51="s.o."),"s.o.",IF(AND('Technique en exploitation'!D$74&lt;&gt;"",'1ère proposition alternative'!E$74=""),"erreur",'Technique en exploitation'!E$74-'1ère proposition alternative'!E$74))</f>
        <v>s.o.</v>
      </c>
      <c r="L57" s="19"/>
      <c r="M57" s="19"/>
    </row>
    <row r="58" spans="1:13" ht="15.75" thickBot="1">
      <c r="A58" s="303" t="s">
        <v>169</v>
      </c>
      <c r="B58" s="304"/>
      <c r="C58" s="305"/>
      <c r="D58" s="60" t="str">
        <f>IF('2ème proposition alternative'!B$3="","s.o.",'2ème proposition alternative'!B$3)</f>
        <v>s.o.</v>
      </c>
      <c r="E58" s="116" t="str">
        <f>IF(OR($D58="s.o.",E$51="s.o."),"s.o.",IF(AND('Technique en exploitation'!D$68&lt;&gt;"",'2ème scenario MTD'!E$68=""),"erreur",'Technique en exploitation'!E$68-'2ème scenario MTD'!E$68))</f>
        <v>s.o.</v>
      </c>
      <c r="F58" s="117" t="str">
        <f>IF(OR($D58="s.o.",F$51="s.o."),"s.o.",IF(AND('Technique en exploitation'!D$69&lt;&gt;"",'2ème scenario MTD'!E$69=""),"erreur",'Technique en exploitation'!E$69-'2ème scenario MTD'!E$69))</f>
        <v>s.o.</v>
      </c>
      <c r="G58" s="117" t="str">
        <f>IF(OR($D58="s.o.",G$51="s.o."),"s.o.",IF(AND('Technique en exploitation'!D$70&lt;&gt;"",'2ème scenario MTD'!E$70=""),"erreur",'Technique en exploitation'!E$70-'2ème scenario MTD'!E$70))</f>
        <v>s.o.</v>
      </c>
      <c r="H58" s="117" t="str">
        <f>IF(OR($D58="s.o.",H$51="s.o."),"s.o.",IF(AND('Technique en exploitation'!D$71&lt;&gt;"",'2ème scenario MTD'!E$71=""),"erreur",'Technique en exploitation'!E$71-'2ème scenario MTD'!E$71))</f>
        <v>s.o.</v>
      </c>
      <c r="I58" s="117" t="str">
        <f>IF(OR($D58="s.o.",I$51="s.o."),"s.o.",IF(AND('Technique en exploitation'!D$72&lt;&gt;"",'2ème scenario MTD'!E$72=""),"erreur",'Technique en exploitation'!E$72-'2ème scenario MTD'!E$72))</f>
        <v>s.o.</v>
      </c>
      <c r="J58" s="118" t="str">
        <f>IF(OR($D58="s.o.",J$51="s.o."),"s.o.",IF(AND('Technique en exploitation'!D$73&lt;&gt;"",'2ème scenario MTD'!E$73=""),"erreur",'Technique en exploitation'!E$73-'2ème scenario MTD'!E$73))</f>
        <v>s.o.</v>
      </c>
      <c r="K58" s="119" t="str">
        <f>IF(OR($D58="s.o.",K$51="s.o."),"s.o.",IF(AND('Technique en exploitation'!D$74&lt;&gt;"",'2ème scenario MTD'!E$74=""),"erreur",'Technique en exploitation'!E$74-'2ème scenario MTD'!E$74))</f>
        <v>s.o.</v>
      </c>
      <c r="L58" s="19"/>
      <c r="M58" s="19"/>
    </row>
    <row r="59" spans="1:13" ht="15">
      <c r="A59" s="50"/>
      <c r="B59" s="50"/>
      <c r="C59" s="50"/>
      <c r="D59" s="50"/>
      <c r="E59" s="50"/>
      <c r="F59" s="50"/>
      <c r="G59" s="50"/>
      <c r="H59" s="50"/>
      <c r="I59" s="50"/>
      <c r="J59" s="50"/>
      <c r="K59" s="50"/>
      <c r="L59" s="19"/>
      <c r="M59" s="19"/>
    </row>
    <row r="60" spans="1:13" ht="15">
      <c r="A60" s="306" t="s">
        <v>144</v>
      </c>
      <c r="B60" s="306"/>
      <c r="C60" s="306"/>
      <c r="D60" s="306"/>
      <c r="E60" s="306"/>
      <c r="F60" s="50"/>
      <c r="G60" s="122" t="s">
        <v>145</v>
      </c>
      <c r="H60" s="67"/>
      <c r="I60" s="123">
        <f>IF('Technique en exploitation'!D82="","",'Technique en exploitation'!D82)</f>
      </c>
      <c r="L60" s="19"/>
      <c r="M60" s="19"/>
    </row>
    <row r="61" spans="1:13" ht="15.75" thickBot="1">
      <c r="A61" s="67"/>
      <c r="B61" s="68"/>
      <c r="C61" s="68"/>
      <c r="D61" s="68"/>
      <c r="E61" s="67"/>
      <c r="F61" s="50"/>
      <c r="G61" s="67"/>
      <c r="H61" s="68"/>
      <c r="I61" s="68"/>
      <c r="J61" s="68"/>
      <c r="K61" s="67"/>
      <c r="L61" s="19"/>
      <c r="M61" s="19"/>
    </row>
    <row r="62" spans="1:13" ht="15.75" thickBot="1">
      <c r="A62" s="279" t="s">
        <v>108</v>
      </c>
      <c r="B62" s="280"/>
      <c r="C62" s="280"/>
      <c r="D62" s="280"/>
      <c r="E62" s="121" t="s">
        <v>109</v>
      </c>
      <c r="F62" s="50"/>
      <c r="G62" s="281" t="s">
        <v>108</v>
      </c>
      <c r="H62" s="282"/>
      <c r="I62" s="282"/>
      <c r="J62" s="283"/>
      <c r="K62" s="49" t="s">
        <v>109</v>
      </c>
      <c r="L62" s="19"/>
      <c r="M62" s="19"/>
    </row>
    <row r="63" spans="1:13" ht="15">
      <c r="A63" s="287" t="s">
        <v>53</v>
      </c>
      <c r="B63" s="288"/>
      <c r="C63" s="289"/>
      <c r="D63" s="186" t="str">
        <f>IF('1er scenario MTD'!B$3="","s.o.",'1er scenario MTD'!B$3)</f>
        <v>s.o.</v>
      </c>
      <c r="E63" s="189" t="str">
        <f>IF(OR(D63="s.o.",AND('Technique en exploitation'!$E$78="",'1er scenario MTD'!$E$78="")),"s.o.",IF(AND('Technique en exploitation'!$E$78&lt;&gt;"",'1er scenario MTD'!$E$78=""),"erreur",'Technique en exploitation'!$E$78-'1er scenario MTD'!$E$78))</f>
        <v>s.o.</v>
      </c>
      <c r="F63" s="50"/>
      <c r="G63" s="287" t="s">
        <v>53</v>
      </c>
      <c r="H63" s="288"/>
      <c r="I63" s="289"/>
      <c r="J63" s="186" t="str">
        <f>IF('1er scenario MTD'!B$3="","s.o.",'1er scenario MTD'!B$3)</f>
        <v>s.o.</v>
      </c>
      <c r="K63" s="193" t="str">
        <f>IF(OR(J63="s.o.",AND('Technique en exploitation'!$E$82="",'1er scenario MTD'!$E$82="")),"s.o.",IF(AND('Technique en exploitation'!$E$82&lt;&gt;"",'1er scenario MTD'!$E$82=""),"erreur",'Technique en exploitation'!$E$82-'1er scenario MTD'!$E$82))</f>
        <v>s.o.</v>
      </c>
      <c r="L63" s="19"/>
      <c r="M63" s="19"/>
    </row>
    <row r="64" spans="1:13" ht="15">
      <c r="A64" s="290" t="s">
        <v>55</v>
      </c>
      <c r="B64" s="291"/>
      <c r="C64" s="292"/>
      <c r="D64" s="69" t="str">
        <f>IF('2ème scenario MTD'!B$3="","s.o.",'2ème scenario MTD'!B$3)</f>
        <v>s.o.</v>
      </c>
      <c r="E64" s="190" t="str">
        <f>IF(OR(D64="s.o.",AND('Technique en exploitation'!$E$78="",'2ème scenario MTD'!$E$78="")),"s.o.",IF(AND('Technique en exploitation'!$E$78&lt;&gt;"",'2ème scenario MTD'!$E$78=""),"erreur",'Technique en exploitation'!$E$78-'2ème scenario MTD'!$E$78))</f>
        <v>s.o.</v>
      </c>
      <c r="F64" s="50"/>
      <c r="G64" s="290" t="s">
        <v>55</v>
      </c>
      <c r="H64" s="291"/>
      <c r="I64" s="292"/>
      <c r="J64" s="69" t="str">
        <f>IF('2ème scenario MTD'!H$3="","s.o.",'2ème scenario MTD'!H$3)</f>
        <v>s.o.</v>
      </c>
      <c r="K64" s="189" t="str">
        <f>IF(OR(J64="s.o.",AND('Technique en exploitation'!$E$82="",'2ème scenario MTD'!$E$82="")),"s.o.",IF(AND('Technique en exploitation'!$E$82&lt;&gt;"",'2ème scenario MTD'!$E$82=""),"erreur",'Technique en exploitation'!$E$82-'2ème scenario MTD'!$E$82))</f>
        <v>s.o.</v>
      </c>
      <c r="L64" s="19"/>
      <c r="M64" s="19"/>
    </row>
    <row r="65" spans="1:13" ht="15">
      <c r="A65" s="290" t="s">
        <v>56</v>
      </c>
      <c r="B65" s="291"/>
      <c r="C65" s="292"/>
      <c r="D65" s="187" t="str">
        <f>IF('3ème scenario MTD'!B$3="","s.o.",'3ème scenario MTD'!B$3)</f>
        <v>s.o.</v>
      </c>
      <c r="E65" s="189" t="str">
        <f>IF(OR(D65="s.o.",AND('Technique en exploitation'!$E$78="",'3ème scenario MTD'!$E$78="")),"s.o.",IF(AND('Technique en exploitation'!$E$78&lt;&gt;"",'3ème scenario MTD'!$E$78=""),"erreur",'Technique en exploitation'!$E$78-'3ème scenario MTD'!$E$78))</f>
        <v>s.o.</v>
      </c>
      <c r="F65" s="50"/>
      <c r="G65" s="290" t="s">
        <v>56</v>
      </c>
      <c r="H65" s="291"/>
      <c r="I65" s="292"/>
      <c r="J65" s="187" t="str">
        <f>IF('3ème scenario MTD'!B$3="","s.o.",'3ème scenario MTD'!B$3)</f>
        <v>s.o.</v>
      </c>
      <c r="K65" s="191" t="str">
        <f>IF(OR(J65="s.o.",AND('Technique en exploitation'!$E$82="",'3ème scenario MTD'!$E$82="")),"s.o.",IF(AND('Technique en exploitation'!$E$82&lt;&gt;"",'3ème scenario MTD'!$E$82=""),"erreur",'Technique en exploitation'!$E$82-'3ème scenario MTD'!$E$82))</f>
        <v>s.o.</v>
      </c>
      <c r="L65" s="19"/>
      <c r="M65" s="19"/>
    </row>
    <row r="66" spans="1:13" ht="15">
      <c r="A66" s="290" t="s">
        <v>57</v>
      </c>
      <c r="B66" s="291"/>
      <c r="C66" s="292"/>
      <c r="D66" s="187" t="str">
        <f>IF('4ème scenario MTD'!B$3="","s.o.",'4ème scenario MTD'!B$3)</f>
        <v>s.o.</v>
      </c>
      <c r="E66" s="191" t="str">
        <f>IF(OR(D66="s.o.",AND('Technique en exploitation'!$E$78="",'4ème scenario MTD'!$E$78="")),"s.o.",IF(AND('Technique en exploitation'!$E$78&lt;&gt;"",'4ème scenario MTD'!$E$78=""),"erreur",'Technique en exploitation'!$E$78-'4ème scenario MTD'!$E$78))</f>
        <v>s.o.</v>
      </c>
      <c r="F66" s="50"/>
      <c r="G66" s="290" t="s">
        <v>57</v>
      </c>
      <c r="H66" s="291"/>
      <c r="I66" s="292"/>
      <c r="J66" s="187" t="str">
        <f>IF('4ème scenario MTD'!B$3="","s.o.",'4ème scenario MTD'!B$3)</f>
        <v>s.o.</v>
      </c>
      <c r="K66" s="191" t="str">
        <f>IF(OR(J66="s.o.",AND('Technique en exploitation'!$E$82="",'4ème scenario MTD'!$E$82="")),"s.o.",IF(AND('Technique en exploitation'!$E$82&lt;&gt;"",'4ème scenario MTD'!$E$82=""),"erreur",'Technique en exploitation'!$E$82-'4ème scenario MTD'!$E$82))</f>
        <v>s.o.</v>
      </c>
      <c r="L66" s="19"/>
      <c r="M66" s="19"/>
    </row>
    <row r="67" spans="1:13" ht="15">
      <c r="A67" s="290" t="s">
        <v>54</v>
      </c>
      <c r="B67" s="291"/>
      <c r="C67" s="292"/>
      <c r="D67" s="56" t="str">
        <f>IF('5ème scenario MTD'!B$3="","s.o.",'5ème scenario MTD'!B$3)</f>
        <v>s.o.</v>
      </c>
      <c r="E67" s="191" t="str">
        <f>IF(OR(D67="s.o.",AND('Technique en exploitation'!$E$78="",'5ème scenario MTD'!$E$78="")),"s.o.",IF(AND('Technique en exploitation'!$E$78&lt;&gt;"",'5ème scenario MTD'!$E$78=""),"erreur",'Technique en exploitation'!$E$78-'5ème scenario MTD'!$E$78))</f>
        <v>s.o.</v>
      </c>
      <c r="F67" s="50"/>
      <c r="G67" s="290" t="s">
        <v>54</v>
      </c>
      <c r="H67" s="291"/>
      <c r="I67" s="292"/>
      <c r="J67" s="56" t="str">
        <f>IF('5ème scenario MTD'!B$3="","s.o.",'5ème scenario MTD'!B$3)</f>
        <v>s.o.</v>
      </c>
      <c r="K67" s="191" t="str">
        <f>IF(OR(J67="s.o.",AND('Technique en exploitation'!$E$82="",'5ème scenario MTD'!$E$82="")),"s.o.",IF(AND('Technique en exploitation'!$E$82&lt;&gt;"",'5ème scenario MTD'!$E$82=""),"erreur",'Technique en exploitation'!$E$82-'5ème scenario MTD'!$E$82))</f>
        <v>s.o.</v>
      </c>
      <c r="L67" s="19"/>
      <c r="M67" s="19"/>
    </row>
    <row r="68" spans="1:13" ht="15">
      <c r="A68" s="290" t="s">
        <v>50</v>
      </c>
      <c r="B68" s="291"/>
      <c r="C68" s="292"/>
      <c r="D68" s="56" t="str">
        <f>IF('1ère proposition alternative'!B$3="","s.o.",'1ère proposition alternative'!B$3)</f>
        <v>s.o.</v>
      </c>
      <c r="E68" s="191" t="str">
        <f>IF(OR(D68="s.o.",AND('Technique en exploitation'!$E$78="",'1ère proposition alternative'!$E$78="")),"s.o.",IF(AND('Technique en exploitation'!$E$78&lt;&gt;"",'1ère proposition alternative'!$E$78=""),"erreur",'Technique en exploitation'!$E$78-'1ère proposition alternative'!$E$78))</f>
        <v>s.o.</v>
      </c>
      <c r="F68" s="50"/>
      <c r="G68" s="290" t="s">
        <v>50</v>
      </c>
      <c r="H68" s="291"/>
      <c r="I68" s="292"/>
      <c r="J68" s="69" t="str">
        <f>IF('1ère proposition alternative'!B$3="","s.o.",'1ère proposition alternative'!B$3)</f>
        <v>s.o.</v>
      </c>
      <c r="K68" s="190" t="str">
        <f>IF(OR(J68="s.o.",AND('Technique en exploitation'!$E$82="",'1ère proposition alternative'!$E$82="")),"s.o.",IF(AND('Technique en exploitation'!$E$82&lt;&gt;"",'1ère proposition alternative'!$E$82=""),"erreur",'Technique en exploitation'!$E$82-'1ère proposition alternative'!$E$82))</f>
        <v>s.o.</v>
      </c>
      <c r="L68" s="19"/>
      <c r="M68" s="19"/>
    </row>
    <row r="69" spans="1:13" ht="15.75" thickBot="1">
      <c r="A69" s="303" t="s">
        <v>169</v>
      </c>
      <c r="B69" s="304"/>
      <c r="C69" s="305"/>
      <c r="D69" s="188" t="str">
        <f>IF('2ème proposition alternative'!B$3="","s.o.",'2ème proposition alternative'!B$3)</f>
        <v>s.o.</v>
      </c>
      <c r="E69" s="192" t="str">
        <f>IF(OR(D69="s.o.",AND('Technique en exploitation'!$E$78="",'2ème proposition alternative'!$E$78="")),"s.o.",IF(AND('Technique en exploitation'!$E$78&lt;&gt;"",'2ème proposition alternative'!$E$78=""),"erreur",'Technique en exploitation'!$E$78-'2ème proposition alternative'!$E$78))</f>
        <v>s.o.</v>
      </c>
      <c r="F69" s="50"/>
      <c r="G69" s="303" t="s">
        <v>169</v>
      </c>
      <c r="H69" s="304"/>
      <c r="I69" s="305"/>
      <c r="J69" s="60" t="str">
        <f>IF('2ème proposition alternative'!B$3="","s.o.",'2ème proposition alternative'!B$3)</f>
        <v>s.o.</v>
      </c>
      <c r="K69" s="194" t="str">
        <f>IF(OR(J69="s.o.",AND('Technique en exploitation'!$E$82="",'2ème proposition alternative'!$E$82="")),"s.o.",IF(AND('Technique en exploitation'!$E$82&lt;&gt;"",'2ème proposition alternative'!$E$82=""),"erreur",'Technique en exploitation'!$E$82-'2ème proposition alternative'!$E$82))</f>
        <v>s.o.</v>
      </c>
      <c r="L69" s="19"/>
      <c r="M69" s="19"/>
    </row>
    <row r="70" spans="1:13" ht="15">
      <c r="A70" s="50"/>
      <c r="B70" s="50"/>
      <c r="C70" s="50"/>
      <c r="D70" s="50"/>
      <c r="E70" s="50"/>
      <c r="F70" s="50"/>
      <c r="G70" s="50"/>
      <c r="H70" s="50"/>
      <c r="I70" s="50"/>
      <c r="J70" s="50"/>
      <c r="K70" s="50"/>
      <c r="L70" s="19"/>
      <c r="M70" s="19"/>
    </row>
    <row r="71" spans="1:13" ht="15">
      <c r="A71" s="306" t="s">
        <v>192</v>
      </c>
      <c r="B71" s="306"/>
      <c r="C71" s="306"/>
      <c r="D71" s="306"/>
      <c r="E71" s="306"/>
      <c r="F71" s="306"/>
      <c r="G71" s="306"/>
      <c r="H71" s="306"/>
      <c r="I71" s="306"/>
      <c r="J71" s="306"/>
      <c r="K71" s="306"/>
      <c r="L71" s="19"/>
      <c r="M71" s="19"/>
    </row>
    <row r="72" spans="1:13" ht="15.75" thickBot="1">
      <c r="A72" s="67"/>
      <c r="B72" s="124"/>
      <c r="C72" s="124"/>
      <c r="D72" s="124"/>
      <c r="E72" s="125"/>
      <c r="F72" s="68"/>
      <c r="G72" s="68"/>
      <c r="H72" s="68"/>
      <c r="I72" s="68"/>
      <c r="J72" s="68"/>
      <c r="K72" s="67"/>
      <c r="L72" s="19"/>
      <c r="M72" s="19"/>
    </row>
    <row r="73" spans="1:13" ht="15">
      <c r="A73" s="308" t="s">
        <v>108</v>
      </c>
      <c r="B73" s="309"/>
      <c r="C73" s="309"/>
      <c r="D73" s="313"/>
      <c r="E73" s="318" t="s">
        <v>118</v>
      </c>
      <c r="F73" s="319"/>
      <c r="G73" s="319"/>
      <c r="H73" s="319"/>
      <c r="I73" s="319"/>
      <c r="J73" s="319"/>
      <c r="K73" s="320"/>
      <c r="L73" s="19"/>
      <c r="M73" s="19"/>
    </row>
    <row r="74" spans="1:13" ht="15.75" thickBot="1">
      <c r="A74" s="310"/>
      <c r="B74" s="311"/>
      <c r="C74" s="311"/>
      <c r="D74" s="314"/>
      <c r="E74" s="130" t="str">
        <f>IF('Technique en exploitation'!$C51="","s.o.",'Technique en exploitation'!$C51)</f>
        <v>Electricité</v>
      </c>
      <c r="F74" s="108" t="str">
        <f>IF('Technique en exploitation'!$C52="","s.o.",'Technique en exploitation'!$C52)</f>
        <v>Gaz</v>
      </c>
      <c r="G74" s="108" t="str">
        <f>IF('Technique en exploitation'!$C53="","s.o.",'Technique en exploitation'!$C53)</f>
        <v>Fioul domestique</v>
      </c>
      <c r="H74" s="108" t="str">
        <f>IF('Technique en exploitation'!$C54="","s.o.",'Technique en exploitation'!$C54)</f>
        <v>Fioul lourd</v>
      </c>
      <c r="I74" s="108" t="str">
        <f>IF('Technique en exploitation'!$C55="","s.o.",'Technique en exploitation'!$C55)</f>
        <v>Charbon</v>
      </c>
      <c r="J74" s="108" t="str">
        <f>IF('Technique en exploitation'!$C56="","s.o.",'Technique en exploitation'!$C56)</f>
        <v>Biomasse</v>
      </c>
      <c r="K74" s="109" t="str">
        <f>IF('Technique en exploitation'!$C57="","s.o.",'Technique en exploitation'!$C57)</f>
        <v>Autre combustible</v>
      </c>
      <c r="L74" s="19"/>
      <c r="M74" s="19"/>
    </row>
    <row r="75" spans="1:13" ht="15">
      <c r="A75" s="315" t="s">
        <v>53</v>
      </c>
      <c r="B75" s="316"/>
      <c r="C75" s="317"/>
      <c r="D75" s="186" t="str">
        <f>IF('1er scenario MTD'!B$3="","s.o.",'1er scenario MTD'!B$3)</f>
        <v>s.o.</v>
      </c>
      <c r="E75" s="128" t="str">
        <f>IF(OR(D75="s.o.",AND('Technique en exploitation'!$D$51="",'1er scenario MTD'!$D$51="")),"s.o.",IF(AND('Technique en exploitation'!$D$51&lt;&gt;"",'1er scenario MTD'!$D$51=""),"erreur",'Technique en exploitation'!$D$51-'1er scenario MTD'!$D$51))</f>
        <v>s.o.</v>
      </c>
      <c r="F75" s="106" t="str">
        <f>IF(OR($D75="s.o.",AND('Technique en exploitation'!$D$52="",'1er scenario MTD'!$D$52="")),"s.o.",IF(AND('Technique en exploitation'!$D$52&lt;&gt;"",'1er scenario MTD'!$D$52=""),"erreur",'Technique en exploitation'!$D$52-'1er scenario MTD'!$D$52))</f>
        <v>s.o.</v>
      </c>
      <c r="G75" s="106" t="str">
        <f>IF(OR($D75="s.o.",AND('Technique en exploitation'!$D$53="",'1er scenario MTD'!$D$53="")),"s.o.",IF(AND('Technique en exploitation'!$D$53&lt;&gt;"",'1er scenario MTD'!$D$53=""),"erreur",'Technique en exploitation'!$D$53-'1er scenario MTD'!$D$53))</f>
        <v>s.o.</v>
      </c>
      <c r="H75" s="106" t="str">
        <f>IF(OR($D75="s.o.",AND('Technique en exploitation'!$D$54="",'1er scenario MTD'!$D$54="")),"s.o.",IF(AND('Technique en exploitation'!$D$54&lt;&gt;"",'1er scenario MTD'!$D$54=""),"erreur",'Technique en exploitation'!$D$54-'1er scenario MTD'!$D$54))</f>
        <v>s.o.</v>
      </c>
      <c r="I75" s="106" t="str">
        <f>IF(OR($D75="s.o.",AND('Technique en exploitation'!$D$55="",'1er scenario MTD'!$D$55="")),"s.o.",IF(AND('Technique en exploitation'!$D$55&lt;&gt;"",'1er scenario MTD'!$D$55=""),"erreur",'Technique en exploitation'!$D$55-'1er scenario MTD'!$D$55))</f>
        <v>s.o.</v>
      </c>
      <c r="J75" s="106" t="str">
        <f>IF(OR($D75="s.o.",AND('Technique en exploitation'!$D$56="",'1er scenario MTD'!$D$56="")),"s.o.",IF(AND('Technique en exploitation'!$D$56&lt;&gt;"",'1er scenario MTD'!$D$56=""),"erreur",'Technique en exploitation'!$D$56-'1er scenario MTD'!$D$56))</f>
        <v>s.o.</v>
      </c>
      <c r="K75" s="129" t="str">
        <f>IF(OR($D75="s.o.",AND('Technique en exploitation'!$D$57="",'1er scenario MTD'!$D$57="")),"s.o.",IF(AND('Technique en exploitation'!$D$57&lt;&gt;"",'1er scenario MTD'!$D$57=""),"erreur",'Technique en exploitation'!$D$57-'1er scenario MTD'!$D$57))</f>
        <v>s.o.</v>
      </c>
      <c r="L75" s="19"/>
      <c r="M75" s="19"/>
    </row>
    <row r="76" spans="1:13" ht="15">
      <c r="A76" s="290" t="s">
        <v>55</v>
      </c>
      <c r="B76" s="291"/>
      <c r="C76" s="292"/>
      <c r="D76" s="73" t="str">
        <f>IF('2ème scenario MTD'!B$3="","s.o.",'2ème scenario MTD'!B$3)</f>
        <v>s.o.</v>
      </c>
      <c r="E76" s="126" t="str">
        <f>IF(OR(D76="s.o.",AND('Technique en exploitation'!$D$51="",'2ème scenario MTD'!$D$51="")),"s.o.",IF(AND('Technique en exploitation'!$D$51&lt;&gt;"",'2ème scenario MTD'!$D$51=""),"erreur",'Technique en exploitation'!$D$51-'2ème scenario MTD'!$D$51))</f>
        <v>s.o.</v>
      </c>
      <c r="F76" s="104" t="str">
        <f>IF(OR($D76="s.o.",AND('Technique en exploitation'!$D$52="",'2ème scenario MTD'!$D$52="")),"s.o.",IF(AND('Technique en exploitation'!$D$52&lt;&gt;"",'2ème scenario MTD'!$D$52=""),"erreur",'Technique en exploitation'!$D$52-'2ème scenario MTD'!$D$52))</f>
        <v>s.o.</v>
      </c>
      <c r="G76" s="104" t="str">
        <f>IF(OR($D76="s.o.",AND('Technique en exploitation'!$D$53="",'2ème scenario MTD'!$D$53="")),"s.o.",IF(AND('Technique en exploitation'!$D$53&lt;&gt;"",'2ème scenario MTD'!$D$53=""),"erreur",'Technique en exploitation'!$D$53-'2ème scenario MTD'!$D$53))</f>
        <v>s.o.</v>
      </c>
      <c r="H76" s="104" t="str">
        <f>IF(OR($D76="s.o.",AND('Technique en exploitation'!$D$54="",'2ème scenario MTD'!$D$54="")),"s.o.",IF(AND('Technique en exploitation'!$D$54&lt;&gt;"",'2ème scenario MTD'!$D$54=""),"erreur",'Technique en exploitation'!$D$54-'2ème scenario MTD'!$D$54))</f>
        <v>s.o.</v>
      </c>
      <c r="I76" s="104" t="str">
        <f>IF(OR($D76="s.o.",AND('Technique en exploitation'!$D$55="",'2ème scenario MTD'!$D$55="")),"s.o.",IF(AND('Technique en exploitation'!$D$55&lt;&gt;"",'2ème scenario MTD'!$D$55=""),"erreur",'Technique en exploitation'!$D$55-'2ème scenario MTD'!$D$55))</f>
        <v>s.o.</v>
      </c>
      <c r="J76" s="104" t="str">
        <f>IF(OR($D76="s.o.",AND('Technique en exploitation'!$D$56="",'2ème scenario MTD'!$D$56="")),"s.o.",IF(AND('Technique en exploitation'!$D$56&lt;&gt;"",'2ème scenario MTD'!$D$56=""),"erreur",'Technique en exploitation'!$D$56-'2ème scenario MTD'!$D$56))</f>
        <v>s.o.</v>
      </c>
      <c r="K76" s="115" t="str">
        <f>IF(OR($D76="s.o.",AND('Technique en exploitation'!$D$57="",'2ème scenario MTD'!$D$57="")),"s.o.",IF(AND('Technique en exploitation'!$D$57&lt;&gt;"",'2ème scenario MTD'!$D$57=""),"erreur",'Technique en exploitation'!$D$57-'2ème scenario MTD'!$D$57))</f>
        <v>s.o.</v>
      </c>
      <c r="L76" s="19"/>
      <c r="M76" s="19"/>
    </row>
    <row r="77" spans="1:13" ht="15">
      <c r="A77" s="290" t="s">
        <v>56</v>
      </c>
      <c r="B77" s="291"/>
      <c r="C77" s="292"/>
      <c r="D77" s="187" t="str">
        <f>IF('3ème scenario MTD'!B$3="","s.o.",'3ème scenario MTD'!B$3)</f>
        <v>s.o.</v>
      </c>
      <c r="E77" s="126" t="str">
        <f>IF(OR(D77="s.o.",AND('Technique en exploitation'!$D$51="",'3ème scenario MTD'!$D$51="")),"s.o.",IF(AND('Technique en exploitation'!$D$51&lt;&gt;"",'3ème scenario MTD'!$D$51=""),"erreur",'Technique en exploitation'!$D$51-'3ème scenario MTD'!$D$51))</f>
        <v>s.o.</v>
      </c>
      <c r="F77" s="104" t="str">
        <f>IF(OR($D77="s.o.",AND('Technique en exploitation'!$D$52="",'3ème scenario MTD'!$D$52="")),"s.o.",IF(AND('Technique en exploitation'!$D$52&lt;&gt;"",'3ème scenario MTD'!$D$52=""),"erreur",'Technique en exploitation'!$D$52-'3ème scenario MTD'!$D$52))</f>
        <v>s.o.</v>
      </c>
      <c r="G77" s="104" t="str">
        <f>IF(OR($D77="s.o.",AND('Technique en exploitation'!$D$53="",'3ème scenario MTD'!$D$53="")),"s.o.",IF(AND('Technique en exploitation'!$D$53&lt;&gt;"",'3ème scenario MTD'!$D$53=""),"erreur",'Technique en exploitation'!$D$53-'3ème scenario MTD'!$D$53))</f>
        <v>s.o.</v>
      </c>
      <c r="H77" s="104" t="str">
        <f>IF(OR($D77="s.o.",AND('Technique en exploitation'!$D$54="",'3ème scenario MTD'!$D$54="")),"s.o.",IF(AND('Technique en exploitation'!$D$54&lt;&gt;"",'3ème scenario MTD'!$D$54=""),"erreur",'Technique en exploitation'!$D$54-'3ème scenario MTD'!$D$54))</f>
        <v>s.o.</v>
      </c>
      <c r="I77" s="104" t="str">
        <f>IF(OR($D77="s.o.",AND('Technique en exploitation'!$D$55="",'3ème scenario MTD'!$D$55="")),"s.o.",IF(AND('Technique en exploitation'!$D$55&lt;&gt;"",'3ème scenario MTD'!$D$55=""),"erreur",'Technique en exploitation'!$D$55-'3ème scenario MTD'!$D$55))</f>
        <v>s.o.</v>
      </c>
      <c r="J77" s="104" t="str">
        <f>IF(OR($D77="s.o.",AND('Technique en exploitation'!$D$56="",'3ème scenario MTD'!$D$56="")),"s.o.",IF(AND('Technique en exploitation'!$D$56&lt;&gt;"",'3ème scenario MTD'!$D$56=""),"erreur",'Technique en exploitation'!$D$56-'3ème scenario MTD'!$D$56))</f>
        <v>s.o.</v>
      </c>
      <c r="K77" s="115" t="str">
        <f>IF(OR($D77="s.o.",AND('Technique en exploitation'!$D$57="",'3ème scenario MTD'!$D$57="")),"s.o.",IF(AND('Technique en exploitation'!$D$57&lt;&gt;"",'3ème scenario MTD'!$D$57=""),"erreur",'Technique en exploitation'!$D$57-'3ème scenario MTD'!$D$57))</f>
        <v>s.o.</v>
      </c>
      <c r="L77" s="19"/>
      <c r="M77" s="19"/>
    </row>
    <row r="78" spans="1:13" ht="15">
      <c r="A78" s="290" t="s">
        <v>57</v>
      </c>
      <c r="B78" s="291"/>
      <c r="C78" s="292"/>
      <c r="D78" s="187" t="str">
        <f>IF('4ème scenario MTD'!B$3="","s.o.",'4ème scenario MTD'!B$3)</f>
        <v>s.o.</v>
      </c>
      <c r="E78" s="126" t="str">
        <f>IF(OR(D78="s.o.",AND('Technique en exploitation'!$D$51="",'4ème scenario MTD'!$D$51="")),"s.o.",IF(AND('Technique en exploitation'!$D$51&lt;&gt;"",'4ème scenario MTD'!$D$51=""),"erreur",'Technique en exploitation'!$D$51-'4ème scenario MTD'!$D$51))</f>
        <v>s.o.</v>
      </c>
      <c r="F78" s="104" t="str">
        <f>IF(OR($D78="s.o.",AND('Technique en exploitation'!$D$52="",'4ème scenario MTD'!$D$52="")),"s.o.",IF(AND('Technique en exploitation'!$D$52&lt;&gt;"",'4ème scenario MTD'!$D$52=""),"erreur",'Technique en exploitation'!$D$52-'4ème scenario MTD'!$D$52))</f>
        <v>s.o.</v>
      </c>
      <c r="G78" s="104" t="str">
        <f>IF(OR($D78="s.o.",AND('Technique en exploitation'!$D$53="",'4ème scenario MTD'!$D$53="")),"s.o.",IF(AND('Technique en exploitation'!$D$53&lt;&gt;"",'4ème scenario MTD'!$D$53=""),"erreur",'Technique en exploitation'!$D$53-'4ème scenario MTD'!$D$53))</f>
        <v>s.o.</v>
      </c>
      <c r="H78" s="104" t="str">
        <f>IF(OR($D78="s.o.",AND('Technique en exploitation'!$D$54="",'4ème scenario MTD'!$D$54="")),"s.o.",IF(AND('Technique en exploitation'!$D$54&lt;&gt;"",'4ème scenario MTD'!$D$54=""),"erreur",'Technique en exploitation'!$D$54-'4ème scenario MTD'!$D$54))</f>
        <v>s.o.</v>
      </c>
      <c r="I78" s="104" t="str">
        <f>IF(OR($D78="s.o.",AND('Technique en exploitation'!$D$55="",'4ème scenario MTD'!$D$55="")),"s.o.",IF(AND('Technique en exploitation'!$D$55&lt;&gt;"",'4ème scenario MTD'!$D$55=""),"erreur",'Technique en exploitation'!$D$55-'4ème scenario MTD'!$D$55))</f>
        <v>s.o.</v>
      </c>
      <c r="J78" s="104" t="str">
        <f>IF(OR($D78="s.o.",AND('Technique en exploitation'!$D$56="",'4ème scenario MTD'!$D$56="")),"s.o.",IF(AND('Technique en exploitation'!$D$56&lt;&gt;"",'4ème scenario MTD'!$D$56=""),"erreur",'Technique en exploitation'!$D$56-'4ème scenario MTD'!$D$56))</f>
        <v>s.o.</v>
      </c>
      <c r="K78" s="115" t="str">
        <f>IF(OR($D78="s.o.",AND('Technique en exploitation'!$D$57="",'4ème scenario MTD'!$D$57="")),"s.o.",IF(AND('Technique en exploitation'!$D$57&lt;&gt;"",'4ème scenario MTD'!$D$57=""),"erreur",'Technique en exploitation'!$D$57-'4ème scenario MTD'!$D$57))</f>
        <v>s.o.</v>
      </c>
      <c r="L78" s="19"/>
      <c r="M78" s="19"/>
    </row>
    <row r="79" spans="1:13" ht="15">
      <c r="A79" s="290" t="s">
        <v>54</v>
      </c>
      <c r="B79" s="291"/>
      <c r="C79" s="292"/>
      <c r="D79" s="187" t="str">
        <f>IF('5ème scenario MTD'!B$3="","s.o.",'5ème scenario MTD'!B$3)</f>
        <v>s.o.</v>
      </c>
      <c r="E79" s="126" t="str">
        <f>IF(OR(D79="s.o.",AND('Technique en exploitation'!$D$51="",'5ème scenario MTD'!$D$51="")),"s.o.",IF(AND('Technique en exploitation'!$D$51&lt;&gt;"",'5ème scenario MTD'!$D$51=""),"erreur",'Technique en exploitation'!$D$51-'5ème scenario MTD'!$D$51))</f>
        <v>s.o.</v>
      </c>
      <c r="F79" s="104" t="str">
        <f>IF(OR($D79="s.o.",AND('Technique en exploitation'!$D$52="",'5ème scenario MTD'!$D$52="")),"s.o.",IF(AND('Technique en exploitation'!$D$52&lt;&gt;"",'5ème scenario MTD'!$D$52=""),"erreur",'Technique en exploitation'!$D$52-'5ème scenario MTD'!$D$52))</f>
        <v>s.o.</v>
      </c>
      <c r="G79" s="104" t="str">
        <f>IF(OR($D79="s.o.",AND('Technique en exploitation'!$D$53="",'5ème scenario MTD'!$D$53="")),"s.o.",IF(AND('Technique en exploitation'!$D$53&lt;&gt;"",'5ème scenario MTD'!$D$53=""),"erreur",'Technique en exploitation'!$D$53-'5ème scenario MTD'!$D$53))</f>
        <v>s.o.</v>
      </c>
      <c r="H79" s="104" t="str">
        <f>IF(OR($D79="s.o.",AND('Technique en exploitation'!$D$54="",'5ème scenario MTD'!$D$54="")),"s.o.",IF(AND('Technique en exploitation'!$D$54&lt;&gt;"",'5ème scenario MTD'!$D$54=""),"erreur",'Technique en exploitation'!$D$54-'5ème scenario MTD'!$D$54))</f>
        <v>s.o.</v>
      </c>
      <c r="I79" s="104" t="str">
        <f>IF(OR($D79="s.o.",AND('Technique en exploitation'!$D$55="",'5ème scenario MTD'!$D$55="")),"s.o.",IF(AND('Technique en exploitation'!$D$55&lt;&gt;"",'5ème scenario MTD'!$D$55=""),"erreur",'Technique en exploitation'!$D$55-'5ème scenario MTD'!$D$55))</f>
        <v>s.o.</v>
      </c>
      <c r="J79" s="104" t="str">
        <f>IF(OR($D79="s.o.",AND('Technique en exploitation'!$D$56="",'5ème scenario MTD'!$D$56="")),"s.o.",IF(AND('Technique en exploitation'!$D$56&lt;&gt;"",'5ème scenario MTD'!$D$56=""),"erreur",'Technique en exploitation'!$D$56-'5ème scenario MTD'!$D$56))</f>
        <v>s.o.</v>
      </c>
      <c r="K79" s="115" t="str">
        <f>IF(OR($D79="s.o.",AND('Technique en exploitation'!$D$57="",'5ème scenario MTD'!$D$57="")),"s.o.",IF(AND('Technique en exploitation'!$D$57&lt;&gt;"",'5ème scenario MTD'!$D$57=""),"erreur",'Technique en exploitation'!$D$57-'5ème scenario MTD'!$D$57))</f>
        <v>s.o.</v>
      </c>
      <c r="L79" s="19"/>
      <c r="M79" s="19"/>
    </row>
    <row r="80" spans="1:13" ht="15">
      <c r="A80" s="290" t="s">
        <v>50</v>
      </c>
      <c r="B80" s="291"/>
      <c r="C80" s="292"/>
      <c r="D80" s="187" t="str">
        <f>IF('1ère proposition alternative'!B$3="","s.o.",'1ère proposition alternative'!B$3)</f>
        <v>s.o.</v>
      </c>
      <c r="E80" s="126" t="str">
        <f>IF(OR(D80="s.o.",AND('Technique en exploitation'!$D$51="",'1ère proposition alternative'!$D$51="")),"s.o.",IF(AND('Technique en exploitation'!$D$51&lt;&gt;"",'1ère proposition alternative'!$D$51=""),"erreur",'Technique en exploitation'!$D$51-'1ère proposition alternative'!$D$51))</f>
        <v>s.o.</v>
      </c>
      <c r="F80" s="104" t="str">
        <f>IF(OR($D80="s.o.",AND('Technique en exploitation'!$D$52="",'1ère proposition alternative'!$D$52="")),"s.o.",IF(AND('Technique en exploitation'!$D$52&lt;&gt;"",'1ère proposition alternative'!$D$52=""),"erreur",'Technique en exploitation'!$D$52-'1ère proposition alternative'!$D$52))</f>
        <v>s.o.</v>
      </c>
      <c r="G80" s="104" t="str">
        <f>IF(OR($D80="s.o.",AND('Technique en exploitation'!$D$53="",'1ère proposition alternative'!$D$53="")),"s.o.",IF(AND('Technique en exploitation'!$D$53&lt;&gt;"",'1ère proposition alternative'!$D$53=""),"erreur",'Technique en exploitation'!$D$53-'1ère proposition alternative'!$D$53))</f>
        <v>s.o.</v>
      </c>
      <c r="H80" s="104" t="str">
        <f>IF(OR($D80="s.o.",AND('Technique en exploitation'!$D$54="",'1ère proposition alternative'!$D$54="")),"s.o.",IF(AND('Technique en exploitation'!$D$54&lt;&gt;"",'1ère proposition alternative'!$D$54=""),"erreur",'Technique en exploitation'!$D$54-'1ère proposition alternative'!$D$54))</f>
        <v>s.o.</v>
      </c>
      <c r="I80" s="104" t="str">
        <f>IF(OR($D80="s.o.",AND('Technique en exploitation'!$D$55="",'1ère proposition alternative'!$D$55="")),"s.o.",IF(AND('Technique en exploitation'!$D$55&lt;&gt;"",'1ère proposition alternative'!$D$55=""),"erreur",'Technique en exploitation'!$D$55-'1ère proposition alternative'!$D$55))</f>
        <v>s.o.</v>
      </c>
      <c r="J80" s="104" t="str">
        <f>IF(OR($D80="s.o.",AND('Technique en exploitation'!$D$56="",'1ère proposition alternative'!$D$56="")),"s.o.",IF(AND('Technique en exploitation'!$D$56&lt;&gt;"",'1ère proposition alternative'!$D$56=""),"erreur",'Technique en exploitation'!$D$56-'1ère proposition alternative'!$D$56))</f>
        <v>s.o.</v>
      </c>
      <c r="K80" s="115" t="str">
        <f>IF(OR($D80="s.o.",AND('Technique en exploitation'!$D$57="",'1ère proposition alternative'!$D$57="")),"s.o.",IF(AND('Technique en exploitation'!$D$57&lt;&gt;"",'1ère proposition alternative'!$D$57=""),"erreur",'Technique en exploitation'!$D$57-'1ère proposition alternative'!$D$57))</f>
        <v>s.o.</v>
      </c>
      <c r="L80" s="19"/>
      <c r="M80" s="19"/>
    </row>
    <row r="81" spans="1:13" ht="15.75" thickBot="1">
      <c r="A81" s="303" t="s">
        <v>169</v>
      </c>
      <c r="B81" s="304"/>
      <c r="C81" s="305"/>
      <c r="D81" s="60" t="str">
        <f>IF('2ème proposition alternative'!B$3="","s.o.",'2ème proposition alternative'!B$3)</f>
        <v>s.o.</v>
      </c>
      <c r="E81" s="127" t="str">
        <f>IF(OR(D81="s.o.",AND('Technique en exploitation'!$D$51="",'2ème proposition alternative'!$D$51="")),"s.o.",IF(AND('Technique en exploitation'!$D$51&lt;&gt;"",'2ème proposition alternative'!$D$51=""),"erreur",'Technique en exploitation'!$D$51-'2ème proposition alternative'!$D$51))</f>
        <v>s.o.</v>
      </c>
      <c r="F81" s="117" t="str">
        <f>IF(OR($D81="s.o.",AND('Technique en exploitation'!$D$52="",'2ème proposition alternative'!$D$52="")),"s.o.",IF(AND('Technique en exploitation'!$D$52&lt;&gt;"",'2ème proposition alternative'!$D$52=""),"erreur",'Technique en exploitation'!$D$52-'2ème proposition alternative'!$D$52))</f>
        <v>s.o.</v>
      </c>
      <c r="G81" s="117" t="str">
        <f>IF(OR($D81="s.o.",AND('Technique en exploitation'!$D$53="",'2ème proposition alternative'!$D$53="")),"s.o.",IF(AND('Technique en exploitation'!$D$53&lt;&gt;"",'2ème proposition alternative'!$D$53=""),"erreur",'Technique en exploitation'!$D$53-'2ème proposition alternative'!$D$53))</f>
        <v>s.o.</v>
      </c>
      <c r="H81" s="117" t="str">
        <f>IF(OR($D81="s.o.",AND('Technique en exploitation'!$D$54="",'2ème proposition alternative'!$D$54="")),"s.o.",IF(AND('Technique en exploitation'!$D$54&lt;&gt;"",'2ème proposition alternative'!$D$54=""),"erreur",'Technique en exploitation'!$D$54-'2ème proposition alternative'!$D$54))</f>
        <v>s.o.</v>
      </c>
      <c r="I81" s="117" t="str">
        <f>IF(OR($D81="s.o.",AND('Technique en exploitation'!$D$55="",'2ème proposition alternative'!$D$55="")),"s.o.",IF(AND('Technique en exploitation'!$D$55&lt;&gt;"",'2ème proposition alternative'!$D$55=""),"erreur",'Technique en exploitation'!$D$55-'2ème proposition alternative'!$D$55))</f>
        <v>s.o.</v>
      </c>
      <c r="J81" s="117" t="str">
        <f>IF(OR($D81="s.o.",AND('Technique en exploitation'!$D$56="",'2ème proposition alternative'!$D$56="")),"s.o.",IF(AND('Technique en exploitation'!$D$56&lt;&gt;"",'2ème proposition alternative'!$D$56=""),"erreur",'Technique en exploitation'!$D$56-'2ème proposition alternative'!$D$56))</f>
        <v>s.o.</v>
      </c>
      <c r="K81" s="119" t="str">
        <f>IF(OR($D81="s.o.",AND('Technique en exploitation'!$D$57="",'2ème proposition alternative'!$D$57="")),"s.o.",IF(AND('Technique en exploitation'!$D$57&lt;&gt;"",'2ème proposition alternative'!$D$57=""),"erreur",'Technique en exploitation'!$D$57-'2ème proposition alternative'!$D$57))</f>
        <v>s.o.</v>
      </c>
      <c r="L81" s="19"/>
      <c r="M81" s="19"/>
    </row>
    <row r="82" spans="1:13" ht="15">
      <c r="A82" s="50"/>
      <c r="B82" s="50"/>
      <c r="C82" s="50"/>
      <c r="D82" s="50"/>
      <c r="E82" s="50"/>
      <c r="F82" s="50"/>
      <c r="G82" s="50"/>
      <c r="H82" s="50"/>
      <c r="I82" s="50"/>
      <c r="J82" s="50"/>
      <c r="K82" s="50"/>
      <c r="L82" s="19"/>
      <c r="M82" s="19"/>
    </row>
    <row r="83" spans="1:13" ht="15">
      <c r="A83" s="306" t="s">
        <v>155</v>
      </c>
      <c r="B83" s="306"/>
      <c r="C83" s="306"/>
      <c r="D83" s="306"/>
      <c r="E83" s="306"/>
      <c r="F83" s="306"/>
      <c r="G83" s="306"/>
      <c r="H83" s="306"/>
      <c r="I83" s="306"/>
      <c r="J83" s="306"/>
      <c r="K83" s="306"/>
      <c r="L83" s="19"/>
      <c r="M83" s="19"/>
    </row>
    <row r="84" spans="1:13" ht="15.75" thickBot="1">
      <c r="A84" s="67"/>
      <c r="B84" s="68"/>
      <c r="C84" s="68"/>
      <c r="D84" s="68"/>
      <c r="E84" s="68"/>
      <c r="F84" s="68"/>
      <c r="G84" s="68"/>
      <c r="H84" s="68"/>
      <c r="I84" s="68"/>
      <c r="J84" s="68"/>
      <c r="K84" s="67"/>
      <c r="L84" s="19"/>
      <c r="M84" s="19"/>
    </row>
    <row r="85" spans="1:13" ht="15.75" thickBot="1">
      <c r="A85" s="299" t="s">
        <v>108</v>
      </c>
      <c r="B85" s="277"/>
      <c r="C85" s="277"/>
      <c r="D85" s="278"/>
      <c r="E85" s="75"/>
      <c r="F85" s="68"/>
      <c r="G85" s="68"/>
      <c r="H85" s="68"/>
      <c r="I85" s="68"/>
      <c r="J85" s="68"/>
      <c r="K85" s="67"/>
      <c r="L85" s="19"/>
      <c r="M85" s="19"/>
    </row>
    <row r="86" spans="1:13" ht="15">
      <c r="A86" s="287" t="s">
        <v>52</v>
      </c>
      <c r="B86" s="288"/>
      <c r="C86" s="289"/>
      <c r="D86" s="51" t="str">
        <f>IF('Technique en exploitation'!B$3="","s.o.",'Technique en exploitation'!B80)</f>
        <v>s.o.</v>
      </c>
      <c r="E86" s="300">
        <f>IF('Technique en exploitation'!E86:H86="","",'Technique en exploitation'!E86:H86)</f>
      </c>
      <c r="F86" s="301">
        <f>IF('Technique en exploitation'!F82:I82="","",'Technique en exploitation'!F82:I82)</f>
      </c>
      <c r="G86" s="301">
        <f>IF('Technique en exploitation'!G82:J82="","",'Technique en exploitation'!G82:J82)</f>
      </c>
      <c r="H86" s="301">
        <f>IF('Technique en exploitation'!H82:K82="","",'Technique en exploitation'!H82:K82)</f>
      </c>
      <c r="I86" s="301">
        <f>IF('Technique en exploitation'!I82:O82="","",'Technique en exploitation'!I82:O82)</f>
      </c>
      <c r="J86" s="301">
        <f>IF('Technique en exploitation'!J82:U82="","",'Technique en exploitation'!J82:U82)</f>
      </c>
      <c r="K86" s="302">
        <f>IF('Technique en exploitation'!K82:V82="","",'Technique en exploitation'!K82:V82)</f>
      </c>
      <c r="L86" s="19"/>
      <c r="M86" s="19"/>
    </row>
    <row r="87" spans="1:13" ht="15">
      <c r="A87" s="290" t="s">
        <v>53</v>
      </c>
      <c r="B87" s="291"/>
      <c r="C87" s="292"/>
      <c r="D87" s="56" t="str">
        <f>IF('1er scenario MTD'!B$3="","s.o.",'1er scenario MTD'!B$3)</f>
        <v>s.o.</v>
      </c>
      <c r="E87" s="293">
        <f>IF('1er scenario MTD'!E86:H86="","",'1er scenario MTD'!E86:H86)</f>
      </c>
      <c r="F87" s="294">
        <f>IF('Technique en exploitation'!F83:I83="","",'Technique en exploitation'!F83:I83)</f>
      </c>
      <c r="G87" s="294">
        <f>IF('Technique en exploitation'!G83:J83="","",'Technique en exploitation'!G83:J83)</f>
      </c>
      <c r="H87" s="294">
        <f>IF('Technique en exploitation'!H83:K83="","",'Technique en exploitation'!H83:K83)</f>
      </c>
      <c r="I87" s="294">
        <f>IF('Technique en exploitation'!I83:O83="","",'Technique en exploitation'!I83:O83)</f>
      </c>
      <c r="J87" s="294">
        <f>IF('Technique en exploitation'!J83:U83="","",'Technique en exploitation'!J83:U83)</f>
      </c>
      <c r="K87" s="295">
        <f>IF('Technique en exploitation'!K83:V83="","",'Technique en exploitation'!K83:V83)</f>
      </c>
      <c r="L87" s="19"/>
      <c r="M87" s="19"/>
    </row>
    <row r="88" spans="1:13" ht="15">
      <c r="A88" s="290" t="s">
        <v>55</v>
      </c>
      <c r="B88" s="291"/>
      <c r="C88" s="292"/>
      <c r="D88" s="69" t="str">
        <f>IF('2ème scenario MTD'!B$3="","s.o.",'2ème scenario MTD'!B$3)</f>
        <v>s.o.</v>
      </c>
      <c r="E88" s="293">
        <f>IF('2ème scenario MTD'!E86:H86="","",'2ème scenario MTD'!E86:H86)</f>
      </c>
      <c r="F88" s="294">
        <f>IF('Technique en exploitation'!F84:I84="","",'Technique en exploitation'!F84:I84)</f>
      </c>
      <c r="G88" s="294">
        <f>IF('Technique en exploitation'!G84:J84="","",'Technique en exploitation'!G84:J84)</f>
      </c>
      <c r="H88" s="294">
        <f>IF('Technique en exploitation'!H84:K84="","",'Technique en exploitation'!H84:K84)</f>
      </c>
      <c r="I88" s="294">
        <f>IF('Technique en exploitation'!I84:O84="","",'Technique en exploitation'!I84:O84)</f>
      </c>
      <c r="J88" s="294">
        <f>IF('Technique en exploitation'!J84:U84="","",'Technique en exploitation'!J84:U84)</f>
      </c>
      <c r="K88" s="295">
        <f>IF('Technique en exploitation'!K84:V84="","",'Technique en exploitation'!K84:V84)</f>
      </c>
      <c r="L88" s="19"/>
      <c r="M88" s="19"/>
    </row>
    <row r="89" spans="1:13" ht="15">
      <c r="A89" s="290" t="s">
        <v>56</v>
      </c>
      <c r="B89" s="291"/>
      <c r="C89" s="292"/>
      <c r="D89" s="56" t="str">
        <f>IF('3ème scenario MTD'!B$3="","s.o.",'3ème scenario MTD'!B$3)</f>
        <v>s.o.</v>
      </c>
      <c r="E89" s="293">
        <f>IF('3ème scenario MTD'!E86:H86="","",'3ème scenario MTD'!E86:H86)</f>
      </c>
      <c r="F89" s="294">
        <f>IF('Technique en exploitation'!F85:I85="","",'Technique en exploitation'!F85:I85)</f>
      </c>
      <c r="G89" s="294">
        <f>IF('Technique en exploitation'!G85:J85="","",'Technique en exploitation'!G85:J85)</f>
      </c>
      <c r="H89" s="294">
        <f>IF('Technique en exploitation'!H85:K85="","",'Technique en exploitation'!H85:K85)</f>
      </c>
      <c r="I89" s="294">
        <f>IF('Technique en exploitation'!I85:O85="","",'Technique en exploitation'!I85:O85)</f>
      </c>
      <c r="J89" s="294">
        <f>IF('Technique en exploitation'!J85:U85="","",'Technique en exploitation'!J85:U85)</f>
      </c>
      <c r="K89" s="295">
        <f>IF('Technique en exploitation'!K85:V85="","",'Technique en exploitation'!K85:V85)</f>
      </c>
      <c r="L89" s="19"/>
      <c r="M89" s="19"/>
    </row>
    <row r="90" spans="1:13" ht="15">
      <c r="A90" s="290" t="s">
        <v>57</v>
      </c>
      <c r="B90" s="291"/>
      <c r="C90" s="292"/>
      <c r="D90" s="56" t="str">
        <f>IF('4ème scenario MTD'!B$3="","s.o.",'4ème scenario MTD'!B$3)</f>
        <v>s.o.</v>
      </c>
      <c r="E90" s="293">
        <f>IF('4ème scenario MTD'!E86:H86="","",'4ème scenario MTD'!E86:H86)</f>
      </c>
      <c r="F90" s="294">
        <f>IF('Technique en exploitation'!F86:I86="","",'Technique en exploitation'!F86:I86)</f>
      </c>
      <c r="G90" s="294">
        <f>IF('Technique en exploitation'!G86:J86="","",'Technique en exploitation'!G86:J86)</f>
      </c>
      <c r="H90" s="294">
        <f>IF('Technique en exploitation'!H86:K86="","",'Technique en exploitation'!H86:K86)</f>
      </c>
      <c r="I90" s="294">
        <f>IF('Technique en exploitation'!I86:O86="","",'Technique en exploitation'!I86:O86)</f>
      </c>
      <c r="J90" s="294">
        <f>IF('Technique en exploitation'!J86:U86="","",'Technique en exploitation'!J86:U86)</f>
      </c>
      <c r="K90" s="295">
        <f>IF('Technique en exploitation'!K86:V86="","",'Technique en exploitation'!K86:V86)</f>
      </c>
      <c r="L90" s="19"/>
      <c r="M90" s="19"/>
    </row>
    <row r="91" spans="1:13" ht="15">
      <c r="A91" s="290" t="s">
        <v>54</v>
      </c>
      <c r="B91" s="291"/>
      <c r="C91" s="292"/>
      <c r="D91" s="56" t="str">
        <f>IF('5ème scenario MTD'!B$3="","s.o.",'5ème scenario MTD'!B$3)</f>
        <v>s.o.</v>
      </c>
      <c r="E91" s="293">
        <f>IF('5ème scenario MTD'!E86:H86="","",'5ème scenario MTD'!E86:H86)</f>
      </c>
      <c r="F91" s="294">
        <f>IF('Technique en exploitation'!F87:I87="","",'Technique en exploitation'!F87:I87)</f>
      </c>
      <c r="G91" s="294">
        <f>IF('Technique en exploitation'!G87:J87="","",'Technique en exploitation'!G87:J87)</f>
      </c>
      <c r="H91" s="294">
        <f>IF('Technique en exploitation'!H87:K87="","",'Technique en exploitation'!H87:K87)</f>
      </c>
      <c r="I91" s="294">
        <f>IF('Technique en exploitation'!I87:O87="","",'Technique en exploitation'!I87:O87)</f>
      </c>
      <c r="J91" s="294">
        <f>IF('Technique en exploitation'!J87:U87="","",'Technique en exploitation'!J87:U87)</f>
      </c>
      <c r="K91" s="295">
        <f>IF('Technique en exploitation'!K87:V87="","",'Technique en exploitation'!K87:V87)</f>
      </c>
      <c r="L91" s="19"/>
      <c r="M91" s="19"/>
    </row>
    <row r="92" spans="1:11" ht="15">
      <c r="A92" s="290" t="s">
        <v>50</v>
      </c>
      <c r="B92" s="291"/>
      <c r="C92" s="292"/>
      <c r="D92" s="56" t="str">
        <f>IF('1ère proposition alternative'!B$3="","s.o.",'1ère proposition alternative'!B$3)</f>
        <v>s.o.</v>
      </c>
      <c r="E92" s="293">
        <f>IF('1ère proposition alternative'!E86:H86="","",'1ère proposition alternative'!E86:H86)</f>
      </c>
      <c r="F92" s="294">
        <f>IF('Technique en exploitation'!F88:I88="","",'Technique en exploitation'!F88:I88)</f>
      </c>
      <c r="G92" s="294">
        <f>IF('Technique en exploitation'!G88:J88="","",'Technique en exploitation'!G88:J88)</f>
      </c>
      <c r="H92" s="294">
        <f>IF('Technique en exploitation'!H88:K88="","",'Technique en exploitation'!H88:K88)</f>
      </c>
      <c r="I92" s="294">
        <f>IF('Technique en exploitation'!I88:O88="","",'Technique en exploitation'!I88:O88)</f>
      </c>
      <c r="J92" s="294">
        <f>IF('Technique en exploitation'!J88:U88="","",'Technique en exploitation'!J88:U88)</f>
      </c>
      <c r="K92" s="295">
        <f>IF('Technique en exploitation'!K88:V88="","",'Technique en exploitation'!K88:V88)</f>
      </c>
    </row>
    <row r="93" spans="1:11" ht="15.75" thickBot="1">
      <c r="A93" s="303" t="s">
        <v>169</v>
      </c>
      <c r="B93" s="304"/>
      <c r="C93" s="305"/>
      <c r="D93" s="60" t="str">
        <f>IF('2ème proposition alternative'!B$3="","s.o.",'2ème proposition alternative'!B$3)</f>
        <v>s.o.</v>
      </c>
      <c r="E93" s="296">
        <f>IF('2ème proposition alternative'!E86:H86="","",'2ème proposition alternative'!E86:H86)</f>
      </c>
      <c r="F93" s="297">
        <f>IF('Technique en exploitation'!F89:I89="","",'Technique en exploitation'!F89:I89)</f>
      </c>
      <c r="G93" s="297">
        <f>IF('Technique en exploitation'!G89:J89="","",'Technique en exploitation'!G89:J89)</f>
      </c>
      <c r="H93" s="297">
        <f>IF('Technique en exploitation'!H89:K89="","",'Technique en exploitation'!H89:K89)</f>
      </c>
      <c r="I93" s="297">
        <f>IF('Technique en exploitation'!I89:O89="","",'Technique en exploitation'!I89:O89)</f>
      </c>
      <c r="J93" s="297">
        <f>IF('Technique en exploitation'!J89:U89="","",'Technique en exploitation'!J89:U89)</f>
      </c>
      <c r="K93" s="298">
        <f>IF('Technique en exploitation'!K89:V89="","",'Technique en exploitation'!K89:V89)</f>
      </c>
    </row>
    <row r="94" spans="1:11" ht="15">
      <c r="A94" s="76"/>
      <c r="B94" s="76"/>
      <c r="C94" s="76"/>
      <c r="D94" s="76"/>
      <c r="E94" s="76"/>
      <c r="F94" s="76"/>
      <c r="G94" s="76"/>
      <c r="H94" s="76"/>
      <c r="I94" s="76"/>
      <c r="J94" s="76"/>
      <c r="K94" s="76"/>
    </row>
    <row r="95" spans="1:11" ht="15">
      <c r="A95" s="76"/>
      <c r="B95" s="76"/>
      <c r="C95" s="76"/>
      <c r="D95" s="76"/>
      <c r="E95" s="76"/>
      <c r="F95" s="76"/>
      <c r="G95" s="76"/>
      <c r="H95" s="76"/>
      <c r="I95" s="76"/>
      <c r="J95" s="76"/>
      <c r="K95" s="76"/>
    </row>
    <row r="96" spans="1:11" ht="15">
      <c r="A96" s="76"/>
      <c r="B96" s="76"/>
      <c r="C96" s="76"/>
      <c r="D96" s="76"/>
      <c r="E96" s="76"/>
      <c r="F96" s="76"/>
      <c r="G96" s="76"/>
      <c r="H96" s="76"/>
      <c r="I96" s="76"/>
      <c r="J96" s="76"/>
      <c r="K96" s="76"/>
    </row>
    <row r="97" spans="1:11" ht="15">
      <c r="A97" s="76"/>
      <c r="B97" s="76"/>
      <c r="C97" s="76"/>
      <c r="D97" s="76"/>
      <c r="E97" s="76"/>
      <c r="F97" s="76"/>
      <c r="G97" s="76"/>
      <c r="H97" s="76"/>
      <c r="I97" s="76"/>
      <c r="J97" s="76"/>
      <c r="K97" s="76"/>
    </row>
    <row r="98" spans="1:11" ht="15">
      <c r="A98" s="76"/>
      <c r="B98" s="76"/>
      <c r="C98" s="76"/>
      <c r="D98" s="76"/>
      <c r="E98" s="76"/>
      <c r="F98" s="76"/>
      <c r="G98" s="76"/>
      <c r="H98" s="76"/>
      <c r="I98" s="76"/>
      <c r="J98" s="76"/>
      <c r="K98" s="76"/>
    </row>
    <row r="99" spans="1:11" ht="15">
      <c r="A99" s="76"/>
      <c r="B99" s="76"/>
      <c r="C99" s="76"/>
      <c r="D99" s="76"/>
      <c r="E99" s="76"/>
      <c r="F99" s="76"/>
      <c r="G99" s="76"/>
      <c r="H99" s="76"/>
      <c r="I99" s="76"/>
      <c r="J99" s="76"/>
      <c r="K99" s="76"/>
    </row>
    <row r="100" spans="1:11" ht="15">
      <c r="A100" s="76"/>
      <c r="B100" s="76"/>
      <c r="C100" s="76"/>
      <c r="D100" s="76"/>
      <c r="E100" s="76"/>
      <c r="F100" s="76"/>
      <c r="G100" s="76"/>
      <c r="H100" s="76"/>
      <c r="I100" s="76"/>
      <c r="J100" s="76"/>
      <c r="K100" s="76"/>
    </row>
    <row r="101" spans="1:11" ht="15">
      <c r="A101" s="76"/>
      <c r="B101" s="76"/>
      <c r="C101" s="76"/>
      <c r="D101" s="76"/>
      <c r="E101" s="76"/>
      <c r="F101" s="76"/>
      <c r="G101" s="76"/>
      <c r="H101" s="76"/>
      <c r="I101" s="76"/>
      <c r="J101" s="76"/>
      <c r="K101" s="76"/>
    </row>
    <row r="102" spans="1:11" ht="15">
      <c r="A102" s="76"/>
      <c r="B102" s="76"/>
      <c r="C102" s="76"/>
      <c r="D102" s="76"/>
      <c r="E102" s="76"/>
      <c r="F102" s="76"/>
      <c r="G102" s="76"/>
      <c r="H102" s="76"/>
      <c r="I102" s="76"/>
      <c r="J102" s="76"/>
      <c r="K102" s="76"/>
    </row>
    <row r="103" spans="1:11" ht="15">
      <c r="A103" s="76"/>
      <c r="B103" s="76"/>
      <c r="C103" s="76"/>
      <c r="D103" s="76"/>
      <c r="E103" s="76"/>
      <c r="F103" s="76"/>
      <c r="G103" s="76"/>
      <c r="H103" s="76"/>
      <c r="I103" s="76"/>
      <c r="J103" s="76"/>
      <c r="K103" s="76"/>
    </row>
    <row r="104" spans="1:11" ht="15">
      <c r="A104" s="76"/>
      <c r="B104" s="76"/>
      <c r="C104" s="76"/>
      <c r="D104" s="76"/>
      <c r="E104" s="76"/>
      <c r="F104" s="76"/>
      <c r="G104" s="76"/>
      <c r="H104" s="76"/>
      <c r="I104" s="76"/>
      <c r="J104" s="76"/>
      <c r="K104" s="76"/>
    </row>
    <row r="105" spans="1:11" ht="15">
      <c r="A105" s="76"/>
      <c r="B105" s="76"/>
      <c r="C105" s="76"/>
      <c r="D105" s="76"/>
      <c r="E105" s="76"/>
      <c r="F105" s="76"/>
      <c r="G105" s="76"/>
      <c r="H105" s="76"/>
      <c r="I105" s="76"/>
      <c r="J105" s="76"/>
      <c r="K105" s="76"/>
    </row>
    <row r="106" spans="1:11" ht="15">
      <c r="A106" s="76"/>
      <c r="B106" s="76"/>
      <c r="C106" s="76"/>
      <c r="D106" s="76"/>
      <c r="E106" s="76"/>
      <c r="F106" s="76"/>
      <c r="G106" s="76"/>
      <c r="H106" s="76"/>
      <c r="I106" s="76"/>
      <c r="J106" s="76"/>
      <c r="K106" s="76"/>
    </row>
    <row r="107" spans="1:11" ht="15">
      <c r="A107" s="76"/>
      <c r="B107" s="76"/>
      <c r="C107" s="76"/>
      <c r="D107" s="76"/>
      <c r="E107" s="76"/>
      <c r="F107" s="76"/>
      <c r="G107" s="76"/>
      <c r="H107" s="76"/>
      <c r="I107" s="76"/>
      <c r="J107" s="76"/>
      <c r="K107" s="76"/>
    </row>
    <row r="108" spans="1:11" ht="15">
      <c r="A108" s="76"/>
      <c r="B108" s="76"/>
      <c r="C108" s="76"/>
      <c r="D108" s="76"/>
      <c r="E108" s="76"/>
      <c r="F108" s="76"/>
      <c r="G108" s="76"/>
      <c r="H108" s="76"/>
      <c r="I108" s="76"/>
      <c r="J108" s="76"/>
      <c r="K108" s="76"/>
    </row>
    <row r="109" spans="1:11" ht="15">
      <c r="A109" s="76"/>
      <c r="B109" s="76"/>
      <c r="C109" s="76"/>
      <c r="D109" s="76"/>
      <c r="E109" s="76"/>
      <c r="F109" s="76"/>
      <c r="G109" s="76"/>
      <c r="H109" s="76"/>
      <c r="I109" s="76"/>
      <c r="J109" s="76"/>
      <c r="K109" s="76"/>
    </row>
    <row r="110" spans="1:11" ht="15">
      <c r="A110" s="76"/>
      <c r="B110" s="76"/>
      <c r="C110" s="76"/>
      <c r="D110" s="76"/>
      <c r="E110" s="76"/>
      <c r="F110" s="76"/>
      <c r="G110" s="76"/>
      <c r="H110" s="76"/>
      <c r="I110" s="76"/>
      <c r="J110" s="76"/>
      <c r="K110" s="76"/>
    </row>
    <row r="111" spans="1:11" ht="15">
      <c r="A111" s="76"/>
      <c r="B111" s="76"/>
      <c r="C111" s="76"/>
      <c r="D111" s="76"/>
      <c r="E111" s="76"/>
      <c r="F111" s="76"/>
      <c r="G111" s="76"/>
      <c r="H111" s="76"/>
      <c r="I111" s="76"/>
      <c r="J111" s="76"/>
      <c r="K111" s="76"/>
    </row>
    <row r="112" spans="1:11" ht="15">
      <c r="A112" s="76"/>
      <c r="B112" s="76"/>
      <c r="C112" s="76"/>
      <c r="D112" s="76"/>
      <c r="E112" s="76"/>
      <c r="F112" s="76"/>
      <c r="G112" s="76"/>
      <c r="H112" s="76"/>
      <c r="I112" s="76"/>
      <c r="J112" s="76"/>
      <c r="K112" s="76"/>
    </row>
    <row r="113" spans="1:11" ht="15">
      <c r="A113" s="76"/>
      <c r="B113" s="76"/>
      <c r="C113" s="76"/>
      <c r="D113" s="76"/>
      <c r="E113" s="76"/>
      <c r="F113" s="76"/>
      <c r="G113" s="76"/>
      <c r="H113" s="76"/>
      <c r="I113" s="76"/>
      <c r="J113" s="76"/>
      <c r="K113" s="76"/>
    </row>
    <row r="114" spans="1:11" ht="15">
      <c r="A114" s="76"/>
      <c r="B114" s="76"/>
      <c r="C114" s="76"/>
      <c r="D114" s="76"/>
      <c r="E114" s="76"/>
      <c r="F114" s="76"/>
      <c r="G114" s="76"/>
      <c r="H114" s="76"/>
      <c r="I114" s="76"/>
      <c r="J114" s="76"/>
      <c r="K114" s="76"/>
    </row>
    <row r="115" spans="1:11" ht="15">
      <c r="A115" s="76"/>
      <c r="B115" s="76"/>
      <c r="C115" s="76"/>
      <c r="D115" s="76"/>
      <c r="E115" s="76"/>
      <c r="F115" s="76"/>
      <c r="G115" s="76"/>
      <c r="H115" s="76"/>
      <c r="I115" s="76"/>
      <c r="J115" s="76"/>
      <c r="K115" s="76"/>
    </row>
    <row r="116" spans="1:11" ht="15">
      <c r="A116" s="76"/>
      <c r="B116" s="76"/>
      <c r="C116" s="76"/>
      <c r="D116" s="76"/>
      <c r="E116" s="76"/>
      <c r="F116" s="76"/>
      <c r="G116" s="76"/>
      <c r="H116" s="76"/>
      <c r="I116" s="76"/>
      <c r="J116" s="76"/>
      <c r="K116" s="76"/>
    </row>
    <row r="117" spans="1:11" ht="15">
      <c r="A117" s="76"/>
      <c r="B117" s="76"/>
      <c r="C117" s="76"/>
      <c r="D117" s="76"/>
      <c r="E117" s="76"/>
      <c r="F117" s="76"/>
      <c r="G117" s="76"/>
      <c r="H117" s="76"/>
      <c r="I117" s="76"/>
      <c r="J117" s="76"/>
      <c r="K117" s="76"/>
    </row>
    <row r="118" spans="1:11" ht="15">
      <c r="A118" s="76"/>
      <c r="B118" s="76"/>
      <c r="C118" s="76"/>
      <c r="D118" s="76"/>
      <c r="E118" s="76"/>
      <c r="F118" s="76"/>
      <c r="G118" s="76"/>
      <c r="H118" s="76"/>
      <c r="I118" s="76"/>
      <c r="J118" s="76"/>
      <c r="K118" s="76"/>
    </row>
    <row r="119" spans="1:11" ht="15">
      <c r="A119" s="76"/>
      <c r="B119" s="76"/>
      <c r="C119" s="76"/>
      <c r="D119" s="76"/>
      <c r="E119" s="76"/>
      <c r="F119" s="76"/>
      <c r="G119" s="76"/>
      <c r="H119" s="76"/>
      <c r="I119" s="76"/>
      <c r="J119" s="76"/>
      <c r="K119" s="76"/>
    </row>
    <row r="120" spans="1:11" ht="15">
      <c r="A120" s="76"/>
      <c r="B120" s="76"/>
      <c r="C120" s="76"/>
      <c r="D120" s="76"/>
      <c r="E120" s="76"/>
      <c r="F120" s="76"/>
      <c r="G120" s="76"/>
      <c r="H120" s="76"/>
      <c r="I120" s="76"/>
      <c r="J120" s="76"/>
      <c r="K120" s="76"/>
    </row>
    <row r="121" spans="1:11" ht="15">
      <c r="A121" s="76"/>
      <c r="B121" s="76"/>
      <c r="C121" s="76"/>
      <c r="D121" s="76"/>
      <c r="E121" s="76"/>
      <c r="F121" s="76"/>
      <c r="G121" s="76"/>
      <c r="H121" s="76"/>
      <c r="I121" s="76"/>
      <c r="J121" s="76"/>
      <c r="K121" s="76"/>
    </row>
    <row r="122" spans="1:11" ht="15">
      <c r="A122" s="76"/>
      <c r="B122" s="76"/>
      <c r="C122" s="76"/>
      <c r="D122" s="76"/>
      <c r="E122" s="76"/>
      <c r="F122" s="76"/>
      <c r="G122" s="76"/>
      <c r="H122" s="76"/>
      <c r="I122" s="76"/>
      <c r="J122" s="76"/>
      <c r="K122" s="76"/>
    </row>
    <row r="123" spans="1:11" ht="15">
      <c r="A123" s="76"/>
      <c r="B123" s="76"/>
      <c r="C123" s="76"/>
      <c r="D123" s="76"/>
      <c r="E123" s="76"/>
      <c r="F123" s="76"/>
      <c r="G123" s="76"/>
      <c r="H123" s="76"/>
      <c r="I123" s="76"/>
      <c r="J123" s="76"/>
      <c r="K123" s="76"/>
    </row>
    <row r="124" spans="1:11" ht="15">
      <c r="A124" s="76"/>
      <c r="B124" s="76"/>
      <c r="C124" s="76"/>
      <c r="D124" s="76"/>
      <c r="E124" s="76"/>
      <c r="F124" s="76"/>
      <c r="G124" s="76"/>
      <c r="H124" s="76"/>
      <c r="I124" s="76"/>
      <c r="J124" s="76"/>
      <c r="K124" s="76"/>
    </row>
    <row r="125" spans="1:11" ht="15">
      <c r="A125" s="76"/>
      <c r="B125" s="76"/>
      <c r="C125" s="76"/>
      <c r="D125" s="76"/>
      <c r="E125" s="76"/>
      <c r="F125" s="76"/>
      <c r="G125" s="76"/>
      <c r="H125" s="76"/>
      <c r="I125" s="76"/>
      <c r="J125" s="76"/>
      <c r="K125" s="76"/>
    </row>
    <row r="126" spans="1:11" ht="15">
      <c r="A126" s="76"/>
      <c r="B126" s="76"/>
      <c r="C126" s="76"/>
      <c r="D126" s="76"/>
      <c r="E126" s="76"/>
      <c r="F126" s="76"/>
      <c r="G126" s="76"/>
      <c r="H126" s="76"/>
      <c r="I126" s="76"/>
      <c r="J126" s="76"/>
      <c r="K126" s="76"/>
    </row>
    <row r="127" spans="1:11" ht="15">
      <c r="A127" s="76"/>
      <c r="B127" s="76"/>
      <c r="C127" s="76"/>
      <c r="D127" s="76"/>
      <c r="E127" s="76"/>
      <c r="F127" s="76"/>
      <c r="G127" s="76"/>
      <c r="H127" s="76"/>
      <c r="I127" s="76"/>
      <c r="J127" s="76"/>
      <c r="K127" s="76"/>
    </row>
    <row r="128" spans="1:11" ht="15">
      <c r="A128" s="76"/>
      <c r="B128" s="76"/>
      <c r="C128" s="76"/>
      <c r="D128" s="76"/>
      <c r="E128" s="76"/>
      <c r="F128" s="76"/>
      <c r="G128" s="76"/>
      <c r="H128" s="76"/>
      <c r="I128" s="76"/>
      <c r="J128" s="76"/>
      <c r="K128" s="76"/>
    </row>
    <row r="129" spans="1:11" ht="15">
      <c r="A129" s="76"/>
      <c r="B129" s="76"/>
      <c r="C129" s="76"/>
      <c r="D129" s="76"/>
      <c r="E129" s="76"/>
      <c r="F129" s="76"/>
      <c r="G129" s="76"/>
      <c r="H129" s="76"/>
      <c r="I129" s="76"/>
      <c r="J129" s="76"/>
      <c r="K129" s="76"/>
    </row>
    <row r="130" spans="1:11" ht="15">
      <c r="A130" s="76"/>
      <c r="B130" s="76"/>
      <c r="C130" s="76"/>
      <c r="D130" s="76"/>
      <c r="E130" s="76"/>
      <c r="F130" s="76"/>
      <c r="G130" s="76"/>
      <c r="H130" s="76"/>
      <c r="I130" s="76"/>
      <c r="J130" s="76"/>
      <c r="K130" s="76"/>
    </row>
    <row r="131" spans="1:11" ht="15">
      <c r="A131" s="76"/>
      <c r="B131" s="76"/>
      <c r="C131" s="76"/>
      <c r="D131" s="76"/>
      <c r="E131" s="76"/>
      <c r="F131" s="76"/>
      <c r="G131" s="76"/>
      <c r="H131" s="76"/>
      <c r="I131" s="76"/>
      <c r="J131" s="76"/>
      <c r="K131" s="76"/>
    </row>
    <row r="132" spans="1:11" ht="15">
      <c r="A132" s="76"/>
      <c r="B132" s="76"/>
      <c r="C132" s="76"/>
      <c r="D132" s="76"/>
      <c r="E132" s="76"/>
      <c r="F132" s="76"/>
      <c r="G132" s="76"/>
      <c r="H132" s="76"/>
      <c r="I132" s="76"/>
      <c r="J132" s="76"/>
      <c r="K132" s="76"/>
    </row>
    <row r="133" spans="1:11" ht="15">
      <c r="A133" s="76"/>
      <c r="B133" s="76"/>
      <c r="C133" s="76"/>
      <c r="D133" s="76"/>
      <c r="E133" s="76"/>
      <c r="F133" s="76"/>
      <c r="G133" s="76"/>
      <c r="H133" s="76"/>
      <c r="I133" s="76"/>
      <c r="J133" s="76"/>
      <c r="K133" s="76"/>
    </row>
    <row r="134" spans="1:11" ht="15">
      <c r="A134" s="76"/>
      <c r="B134" s="76"/>
      <c r="C134" s="76"/>
      <c r="D134" s="76"/>
      <c r="E134" s="76"/>
      <c r="F134" s="76"/>
      <c r="G134" s="76"/>
      <c r="H134" s="76"/>
      <c r="I134" s="76"/>
      <c r="J134" s="76"/>
      <c r="K134" s="76"/>
    </row>
    <row r="135" spans="1:11" ht="15">
      <c r="A135" s="76"/>
      <c r="B135" s="76"/>
      <c r="C135" s="76"/>
      <c r="D135" s="76"/>
      <c r="E135" s="76"/>
      <c r="F135" s="76"/>
      <c r="G135" s="76"/>
      <c r="H135" s="76"/>
      <c r="I135" s="76"/>
      <c r="J135" s="76"/>
      <c r="K135" s="76"/>
    </row>
    <row r="136" spans="1:11" ht="15">
      <c r="A136" s="76"/>
      <c r="B136" s="76"/>
      <c r="C136" s="76"/>
      <c r="D136" s="76"/>
      <c r="E136" s="76"/>
      <c r="F136" s="76"/>
      <c r="G136" s="76"/>
      <c r="H136" s="76"/>
      <c r="I136" s="76"/>
      <c r="J136" s="76"/>
      <c r="K136" s="76"/>
    </row>
    <row r="137" spans="1:11" ht="15">
      <c r="A137" s="76"/>
      <c r="B137" s="76"/>
      <c r="C137" s="76"/>
      <c r="D137" s="76"/>
      <c r="E137" s="76"/>
      <c r="F137" s="76"/>
      <c r="G137" s="76"/>
      <c r="H137" s="76"/>
      <c r="I137" s="76"/>
      <c r="J137" s="76"/>
      <c r="K137" s="76"/>
    </row>
    <row r="138" spans="1:11" ht="15">
      <c r="A138" s="76"/>
      <c r="B138" s="76"/>
      <c r="C138" s="76"/>
      <c r="D138" s="76"/>
      <c r="E138" s="76"/>
      <c r="F138" s="76"/>
      <c r="G138" s="76"/>
      <c r="H138" s="76"/>
      <c r="I138" s="76"/>
      <c r="J138" s="76"/>
      <c r="K138" s="76"/>
    </row>
    <row r="139" spans="1:11" ht="15">
      <c r="A139" s="76"/>
      <c r="B139" s="76"/>
      <c r="C139" s="76"/>
      <c r="D139" s="76"/>
      <c r="E139" s="76"/>
      <c r="F139" s="76"/>
      <c r="G139" s="76"/>
      <c r="H139" s="76"/>
      <c r="I139" s="76"/>
      <c r="J139" s="76"/>
      <c r="K139" s="76"/>
    </row>
    <row r="140" spans="1:11" ht="15">
      <c r="A140" s="76"/>
      <c r="B140" s="76"/>
      <c r="C140" s="76"/>
      <c r="D140" s="76"/>
      <c r="E140" s="76"/>
      <c r="F140" s="76"/>
      <c r="G140" s="76"/>
      <c r="H140" s="76"/>
      <c r="I140" s="76"/>
      <c r="J140" s="76"/>
      <c r="K140" s="76"/>
    </row>
    <row r="141" spans="1:11" ht="15">
      <c r="A141" s="76"/>
      <c r="B141" s="76"/>
      <c r="C141" s="76"/>
      <c r="D141" s="76"/>
      <c r="E141" s="76"/>
      <c r="F141" s="76"/>
      <c r="G141" s="76"/>
      <c r="H141" s="76"/>
      <c r="I141" s="76"/>
      <c r="J141" s="76"/>
      <c r="K141" s="76"/>
    </row>
    <row r="142" spans="1:11" ht="15">
      <c r="A142" s="76"/>
      <c r="B142" s="76"/>
      <c r="C142" s="76"/>
      <c r="D142" s="76"/>
      <c r="E142" s="76"/>
      <c r="F142" s="76"/>
      <c r="G142" s="76"/>
      <c r="H142" s="76"/>
      <c r="I142" s="76"/>
      <c r="J142" s="76"/>
      <c r="K142" s="76"/>
    </row>
    <row r="143" spans="1:11" ht="15">
      <c r="A143" s="76"/>
      <c r="B143" s="76"/>
      <c r="C143" s="76"/>
      <c r="D143" s="76"/>
      <c r="E143" s="76"/>
      <c r="F143" s="76"/>
      <c r="G143" s="76"/>
      <c r="H143" s="76"/>
      <c r="I143" s="76"/>
      <c r="J143" s="76"/>
      <c r="K143" s="76"/>
    </row>
    <row r="144" spans="1:11" ht="15">
      <c r="A144" s="76"/>
      <c r="B144" s="76"/>
      <c r="C144" s="76"/>
      <c r="D144" s="76"/>
      <c r="E144" s="76"/>
      <c r="F144" s="76"/>
      <c r="G144" s="76"/>
      <c r="H144" s="76"/>
      <c r="I144" s="76"/>
      <c r="J144" s="76"/>
      <c r="K144" s="76"/>
    </row>
    <row r="145" spans="1:11" ht="15">
      <c r="A145" s="76"/>
      <c r="B145" s="76"/>
      <c r="C145" s="76"/>
      <c r="D145" s="76"/>
      <c r="E145" s="76"/>
      <c r="F145" s="76"/>
      <c r="G145" s="76"/>
      <c r="H145" s="76"/>
      <c r="I145" s="76"/>
      <c r="J145" s="76"/>
      <c r="K145" s="76"/>
    </row>
    <row r="146" spans="1:11" ht="15">
      <c r="A146" s="76"/>
      <c r="B146" s="76"/>
      <c r="C146" s="76"/>
      <c r="D146" s="76"/>
      <c r="E146" s="76"/>
      <c r="F146" s="76"/>
      <c r="G146" s="76"/>
      <c r="H146" s="76"/>
      <c r="I146" s="76"/>
      <c r="J146" s="76"/>
      <c r="K146" s="76"/>
    </row>
    <row r="147" spans="1:11" ht="15">
      <c r="A147" s="76"/>
      <c r="B147" s="76"/>
      <c r="C147" s="76"/>
      <c r="D147" s="76"/>
      <c r="E147" s="76"/>
      <c r="F147" s="76"/>
      <c r="G147" s="76"/>
      <c r="H147" s="76"/>
      <c r="I147" s="76"/>
      <c r="J147" s="76"/>
      <c r="K147" s="76"/>
    </row>
    <row r="148" spans="1:11" ht="15">
      <c r="A148" s="76"/>
      <c r="B148" s="76"/>
      <c r="C148" s="76"/>
      <c r="D148" s="76"/>
      <c r="E148" s="76"/>
      <c r="F148" s="76"/>
      <c r="G148" s="76"/>
      <c r="H148" s="76"/>
      <c r="I148" s="76"/>
      <c r="J148" s="76"/>
      <c r="K148" s="76"/>
    </row>
    <row r="149" spans="1:11" ht="15">
      <c r="A149" s="76"/>
      <c r="B149" s="76"/>
      <c r="C149" s="76"/>
      <c r="D149" s="76"/>
      <c r="E149" s="76"/>
      <c r="F149" s="76"/>
      <c r="G149" s="76"/>
      <c r="H149" s="76"/>
      <c r="I149" s="76"/>
      <c r="J149" s="76"/>
      <c r="K149" s="76"/>
    </row>
    <row r="150" spans="1:11" ht="15">
      <c r="A150" s="76"/>
      <c r="B150" s="76"/>
      <c r="C150" s="76"/>
      <c r="D150" s="76"/>
      <c r="E150" s="76"/>
      <c r="F150" s="76"/>
      <c r="G150" s="76"/>
      <c r="H150" s="76"/>
      <c r="I150" s="76"/>
      <c r="J150" s="76"/>
      <c r="K150" s="76"/>
    </row>
    <row r="151" spans="1:11" ht="15">
      <c r="A151" s="76"/>
      <c r="B151" s="76"/>
      <c r="C151" s="76"/>
      <c r="D151" s="76"/>
      <c r="E151" s="76"/>
      <c r="F151" s="76"/>
      <c r="G151" s="76"/>
      <c r="H151" s="76"/>
      <c r="I151" s="76"/>
      <c r="J151" s="76"/>
      <c r="K151" s="76"/>
    </row>
    <row r="152" spans="1:11" ht="15">
      <c r="A152" s="76"/>
      <c r="B152" s="76"/>
      <c r="C152" s="76"/>
      <c r="D152" s="76"/>
      <c r="E152" s="76"/>
      <c r="F152" s="76"/>
      <c r="G152" s="76"/>
      <c r="H152" s="76"/>
      <c r="I152" s="76"/>
      <c r="J152" s="76"/>
      <c r="K152" s="76"/>
    </row>
    <row r="153" spans="1:11" ht="15">
      <c r="A153" s="76"/>
      <c r="B153" s="76"/>
      <c r="C153" s="76"/>
      <c r="D153" s="76"/>
      <c r="E153" s="76"/>
      <c r="F153" s="76"/>
      <c r="G153" s="76"/>
      <c r="H153" s="76"/>
      <c r="I153" s="76"/>
      <c r="J153" s="76"/>
      <c r="K153" s="76"/>
    </row>
    <row r="154" spans="1:11" ht="15">
      <c r="A154" s="76"/>
      <c r="B154" s="76"/>
      <c r="C154" s="76"/>
      <c r="D154" s="76"/>
      <c r="E154" s="76"/>
      <c r="F154" s="76"/>
      <c r="G154" s="76"/>
      <c r="H154" s="76"/>
      <c r="I154" s="76"/>
      <c r="J154" s="76"/>
      <c r="K154" s="76"/>
    </row>
    <row r="155" spans="1:11" ht="15">
      <c r="A155" s="76"/>
      <c r="B155" s="76"/>
      <c r="C155" s="76"/>
      <c r="D155" s="76"/>
      <c r="E155" s="76"/>
      <c r="F155" s="76"/>
      <c r="G155" s="76"/>
      <c r="H155" s="76"/>
      <c r="I155" s="76"/>
      <c r="J155" s="76"/>
      <c r="K155" s="76"/>
    </row>
    <row r="156" spans="1:11" ht="15">
      <c r="A156" s="76"/>
      <c r="B156" s="76"/>
      <c r="C156" s="76"/>
      <c r="D156" s="76"/>
      <c r="E156" s="76"/>
      <c r="F156" s="76"/>
      <c r="G156" s="76"/>
      <c r="H156" s="76"/>
      <c r="I156" s="76"/>
      <c r="J156" s="76"/>
      <c r="K156" s="76"/>
    </row>
    <row r="157" spans="1:11" ht="15">
      <c r="A157" s="76"/>
      <c r="B157" s="76"/>
      <c r="C157" s="76"/>
      <c r="D157" s="76"/>
      <c r="E157" s="76"/>
      <c r="F157" s="76"/>
      <c r="G157" s="76"/>
      <c r="H157" s="76"/>
      <c r="I157" s="76"/>
      <c r="J157" s="76"/>
      <c r="K157" s="76"/>
    </row>
    <row r="158" spans="1:11" ht="15">
      <c r="A158" s="76"/>
      <c r="B158" s="76"/>
      <c r="C158" s="76"/>
      <c r="D158" s="76"/>
      <c r="E158" s="76"/>
      <c r="F158" s="76"/>
      <c r="G158" s="76"/>
      <c r="H158" s="76"/>
      <c r="I158" s="76"/>
      <c r="J158" s="76"/>
      <c r="K158" s="76"/>
    </row>
    <row r="159" spans="1:11" ht="15">
      <c r="A159" s="76"/>
      <c r="B159" s="76"/>
      <c r="C159" s="76"/>
      <c r="D159" s="76"/>
      <c r="E159" s="76"/>
      <c r="F159" s="76"/>
      <c r="G159" s="76"/>
      <c r="H159" s="76"/>
      <c r="I159" s="76"/>
      <c r="J159" s="76"/>
      <c r="K159" s="76"/>
    </row>
    <row r="160" spans="1:11" ht="15">
      <c r="A160" s="76"/>
      <c r="B160" s="76"/>
      <c r="C160" s="76"/>
      <c r="D160" s="76"/>
      <c r="E160" s="76"/>
      <c r="F160" s="76"/>
      <c r="G160" s="76"/>
      <c r="H160" s="76"/>
      <c r="I160" s="76"/>
      <c r="J160" s="76"/>
      <c r="K160" s="76"/>
    </row>
    <row r="161" spans="1:11" ht="15">
      <c r="A161" s="76"/>
      <c r="B161" s="76"/>
      <c r="C161" s="76"/>
      <c r="D161" s="76"/>
      <c r="E161" s="76"/>
      <c r="F161" s="76"/>
      <c r="G161" s="76"/>
      <c r="H161" s="76"/>
      <c r="I161" s="76"/>
      <c r="J161" s="76"/>
      <c r="K161" s="76"/>
    </row>
    <row r="162" spans="1:11" ht="15">
      <c r="A162" s="76"/>
      <c r="B162" s="76"/>
      <c r="C162" s="76"/>
      <c r="D162" s="76"/>
      <c r="E162" s="76"/>
      <c r="F162" s="76"/>
      <c r="G162" s="76"/>
      <c r="H162" s="76"/>
      <c r="I162" s="76"/>
      <c r="J162" s="76"/>
      <c r="K162" s="76"/>
    </row>
    <row r="163" spans="1:11" ht="15">
      <c r="A163" s="76"/>
      <c r="B163" s="76"/>
      <c r="C163" s="76"/>
      <c r="D163" s="76"/>
      <c r="E163" s="76"/>
      <c r="F163" s="76"/>
      <c r="G163" s="76"/>
      <c r="H163" s="76"/>
      <c r="I163" s="76"/>
      <c r="J163" s="76"/>
      <c r="K163" s="76"/>
    </row>
    <row r="164" spans="1:11" ht="15">
      <c r="A164" s="76"/>
      <c r="B164" s="76"/>
      <c r="C164" s="76"/>
      <c r="D164" s="76"/>
      <c r="E164" s="76"/>
      <c r="F164" s="76"/>
      <c r="G164" s="76"/>
      <c r="H164" s="76"/>
      <c r="I164" s="76"/>
      <c r="J164" s="76"/>
      <c r="K164" s="76"/>
    </row>
    <row r="165" spans="1:11" ht="15">
      <c r="A165" s="76"/>
      <c r="B165" s="76"/>
      <c r="C165" s="76"/>
      <c r="D165" s="76"/>
      <c r="E165" s="76"/>
      <c r="F165" s="76"/>
      <c r="G165" s="76"/>
      <c r="H165" s="76"/>
      <c r="I165" s="76"/>
      <c r="J165" s="76"/>
      <c r="K165" s="76"/>
    </row>
    <row r="166" spans="1:11" ht="15">
      <c r="A166" s="76"/>
      <c r="B166" s="76"/>
      <c r="C166" s="76"/>
      <c r="D166" s="76"/>
      <c r="E166" s="76"/>
      <c r="F166" s="76"/>
      <c r="G166" s="76"/>
      <c r="H166" s="76"/>
      <c r="I166" s="76"/>
      <c r="J166" s="76"/>
      <c r="K166" s="76"/>
    </row>
    <row r="167" spans="1:11" ht="15">
      <c r="A167" s="76"/>
      <c r="B167" s="76"/>
      <c r="C167" s="76"/>
      <c r="D167" s="76"/>
      <c r="E167" s="76"/>
      <c r="F167" s="76"/>
      <c r="G167" s="76"/>
      <c r="H167" s="76"/>
      <c r="I167" s="76"/>
      <c r="J167" s="76"/>
      <c r="K167" s="76"/>
    </row>
    <row r="168" spans="1:11" ht="15">
      <c r="A168" s="76"/>
      <c r="B168" s="76"/>
      <c r="C168" s="76"/>
      <c r="D168" s="76"/>
      <c r="E168" s="76"/>
      <c r="F168" s="76"/>
      <c r="G168" s="76"/>
      <c r="H168" s="76"/>
      <c r="I168" s="76"/>
      <c r="J168" s="76"/>
      <c r="K168" s="76"/>
    </row>
    <row r="169" spans="1:11" ht="15">
      <c r="A169" s="76"/>
      <c r="B169" s="76"/>
      <c r="C169" s="76"/>
      <c r="D169" s="76"/>
      <c r="E169" s="76"/>
      <c r="F169" s="76"/>
      <c r="G169" s="76"/>
      <c r="H169" s="76"/>
      <c r="I169" s="76"/>
      <c r="J169" s="76"/>
      <c r="K169" s="76"/>
    </row>
    <row r="170" spans="1:11" ht="15">
      <c r="A170" s="76"/>
      <c r="B170" s="76"/>
      <c r="C170" s="76"/>
      <c r="D170" s="76"/>
      <c r="E170" s="76"/>
      <c r="F170" s="76"/>
      <c r="G170" s="76"/>
      <c r="H170" s="76"/>
      <c r="I170" s="76"/>
      <c r="J170" s="76"/>
      <c r="K170" s="76"/>
    </row>
    <row r="171" spans="1:11" ht="15">
      <c r="A171" s="76"/>
      <c r="B171" s="76"/>
      <c r="C171" s="76"/>
      <c r="D171" s="76"/>
      <c r="E171" s="76"/>
      <c r="F171" s="76"/>
      <c r="G171" s="76"/>
      <c r="H171" s="76"/>
      <c r="I171" s="76"/>
      <c r="J171" s="76"/>
      <c r="K171" s="76"/>
    </row>
    <row r="172" spans="1:11" ht="15">
      <c r="A172" s="76"/>
      <c r="B172" s="76"/>
      <c r="C172" s="76"/>
      <c r="D172" s="76"/>
      <c r="E172" s="76"/>
      <c r="F172" s="76"/>
      <c r="G172" s="76"/>
      <c r="H172" s="76"/>
      <c r="I172" s="76"/>
      <c r="J172" s="76"/>
      <c r="K172" s="76"/>
    </row>
    <row r="173" spans="1:11" ht="15">
      <c r="A173" s="76"/>
      <c r="B173" s="76"/>
      <c r="C173" s="76"/>
      <c r="D173" s="76"/>
      <c r="E173" s="76"/>
      <c r="F173" s="76"/>
      <c r="G173" s="76"/>
      <c r="H173" s="76"/>
      <c r="I173" s="76"/>
      <c r="J173" s="76"/>
      <c r="K173" s="76"/>
    </row>
    <row r="174" spans="1:11" ht="15">
      <c r="A174" s="76"/>
      <c r="B174" s="76"/>
      <c r="C174" s="76"/>
      <c r="D174" s="76"/>
      <c r="E174" s="76"/>
      <c r="F174" s="76"/>
      <c r="G174" s="76"/>
      <c r="H174" s="76"/>
      <c r="I174" s="76"/>
      <c r="J174" s="76"/>
      <c r="K174" s="76"/>
    </row>
    <row r="175" spans="1:11" ht="15">
      <c r="A175" s="76"/>
      <c r="B175" s="76"/>
      <c r="C175" s="76"/>
      <c r="D175" s="76"/>
      <c r="E175" s="76"/>
      <c r="F175" s="76"/>
      <c r="G175" s="76"/>
      <c r="H175" s="76"/>
      <c r="I175" s="76"/>
      <c r="J175" s="76"/>
      <c r="K175" s="76"/>
    </row>
    <row r="176" spans="1:11" ht="15">
      <c r="A176" s="76"/>
      <c r="B176" s="76"/>
      <c r="C176" s="76"/>
      <c r="D176" s="76"/>
      <c r="E176" s="76"/>
      <c r="F176" s="76"/>
      <c r="G176" s="76"/>
      <c r="H176" s="76"/>
      <c r="I176" s="76"/>
      <c r="J176" s="76"/>
      <c r="K176" s="76"/>
    </row>
    <row r="177" spans="1:11" ht="15">
      <c r="A177" s="76"/>
      <c r="B177" s="76"/>
      <c r="C177" s="76"/>
      <c r="D177" s="76"/>
      <c r="E177" s="76"/>
      <c r="F177" s="76"/>
      <c r="G177" s="76"/>
      <c r="H177" s="76"/>
      <c r="I177" s="76"/>
      <c r="J177" s="76"/>
      <c r="K177" s="76"/>
    </row>
    <row r="178" spans="1:11" ht="15">
      <c r="A178" s="76"/>
      <c r="B178" s="76"/>
      <c r="C178" s="76"/>
      <c r="D178" s="76"/>
      <c r="E178" s="76"/>
      <c r="F178" s="76"/>
      <c r="G178" s="76"/>
      <c r="H178" s="76"/>
      <c r="I178" s="76"/>
      <c r="J178" s="76"/>
      <c r="K178" s="76"/>
    </row>
    <row r="179" spans="1:11" ht="15">
      <c r="A179" s="76"/>
      <c r="B179" s="76"/>
      <c r="C179" s="76"/>
      <c r="D179" s="76"/>
      <c r="E179" s="76"/>
      <c r="F179" s="76"/>
      <c r="G179" s="76"/>
      <c r="H179" s="76"/>
      <c r="I179" s="76"/>
      <c r="J179" s="76"/>
      <c r="K179" s="76"/>
    </row>
    <row r="180" spans="1:11" ht="15">
      <c r="A180" s="76"/>
      <c r="B180" s="76"/>
      <c r="C180" s="76"/>
      <c r="D180" s="76"/>
      <c r="E180" s="76"/>
      <c r="F180" s="76"/>
      <c r="G180" s="76"/>
      <c r="H180" s="76"/>
      <c r="I180" s="76"/>
      <c r="J180" s="76"/>
      <c r="K180" s="76"/>
    </row>
    <row r="181" spans="1:11" ht="15">
      <c r="A181" s="76"/>
      <c r="B181" s="76"/>
      <c r="C181" s="76"/>
      <c r="D181" s="76"/>
      <c r="E181" s="76"/>
      <c r="F181" s="76"/>
      <c r="G181" s="76"/>
      <c r="H181" s="76"/>
      <c r="I181" s="76"/>
      <c r="J181" s="76"/>
      <c r="K181" s="76"/>
    </row>
    <row r="182" spans="1:11" ht="15">
      <c r="A182" s="76"/>
      <c r="B182" s="76"/>
      <c r="C182" s="76"/>
      <c r="D182" s="76"/>
      <c r="E182" s="76"/>
      <c r="F182" s="76"/>
      <c r="G182" s="76"/>
      <c r="H182" s="76"/>
      <c r="I182" s="76"/>
      <c r="J182" s="76"/>
      <c r="K182" s="76"/>
    </row>
    <row r="183" spans="1:11" ht="15">
      <c r="A183" s="76"/>
      <c r="B183" s="76"/>
      <c r="C183" s="76"/>
      <c r="D183" s="76"/>
      <c r="E183" s="76"/>
      <c r="F183" s="76"/>
      <c r="G183" s="76"/>
      <c r="H183" s="76"/>
      <c r="I183" s="76"/>
      <c r="J183" s="76"/>
      <c r="K183" s="76"/>
    </row>
    <row r="184" spans="1:11" ht="15">
      <c r="A184" s="76"/>
      <c r="B184" s="76"/>
      <c r="C184" s="76"/>
      <c r="D184" s="76"/>
      <c r="E184" s="76"/>
      <c r="F184" s="76"/>
      <c r="G184" s="76"/>
      <c r="H184" s="76"/>
      <c r="I184" s="76"/>
      <c r="J184" s="76"/>
      <c r="K184" s="76"/>
    </row>
    <row r="185" spans="1:11" ht="15">
      <c r="A185" s="76"/>
      <c r="B185" s="76"/>
      <c r="C185" s="76"/>
      <c r="D185" s="76"/>
      <c r="E185" s="76"/>
      <c r="F185" s="76"/>
      <c r="G185" s="76"/>
      <c r="H185" s="76"/>
      <c r="I185" s="76"/>
      <c r="J185" s="76"/>
      <c r="K185" s="76"/>
    </row>
    <row r="186" spans="1:11" ht="15">
      <c r="A186" s="76"/>
      <c r="B186" s="76"/>
      <c r="C186" s="76"/>
      <c r="D186" s="76"/>
      <c r="E186" s="76"/>
      <c r="F186" s="76"/>
      <c r="G186" s="76"/>
      <c r="H186" s="76"/>
      <c r="I186" s="76"/>
      <c r="J186" s="76"/>
      <c r="K186" s="76"/>
    </row>
    <row r="187" spans="1:11" ht="15">
      <c r="A187" s="76"/>
      <c r="B187" s="76"/>
      <c r="C187" s="76"/>
      <c r="D187" s="76"/>
      <c r="E187" s="76"/>
      <c r="F187" s="76"/>
      <c r="G187" s="76"/>
      <c r="H187" s="76"/>
      <c r="I187" s="76"/>
      <c r="J187" s="76"/>
      <c r="K187" s="76"/>
    </row>
    <row r="188" spans="1:11" ht="15">
      <c r="A188" s="76"/>
      <c r="B188" s="76"/>
      <c r="C188" s="76"/>
      <c r="D188" s="76"/>
      <c r="E188" s="76"/>
      <c r="F188" s="76"/>
      <c r="G188" s="76"/>
      <c r="H188" s="76"/>
      <c r="I188" s="76"/>
      <c r="J188" s="76"/>
      <c r="K188" s="76"/>
    </row>
    <row r="189" spans="1:11" ht="15">
      <c r="A189" s="76"/>
      <c r="B189" s="76"/>
      <c r="C189" s="76"/>
      <c r="D189" s="76"/>
      <c r="E189" s="76"/>
      <c r="F189" s="76"/>
      <c r="G189" s="76"/>
      <c r="H189" s="76"/>
      <c r="I189" s="76"/>
      <c r="J189" s="76"/>
      <c r="K189" s="76"/>
    </row>
    <row r="190" spans="1:11" ht="15">
      <c r="A190" s="76"/>
      <c r="B190" s="76"/>
      <c r="C190" s="76"/>
      <c r="D190" s="76"/>
      <c r="E190" s="76"/>
      <c r="F190" s="76"/>
      <c r="G190" s="76"/>
      <c r="H190" s="76"/>
      <c r="I190" s="76"/>
      <c r="J190" s="76"/>
      <c r="K190" s="76"/>
    </row>
    <row r="191" spans="1:11" ht="15">
      <c r="A191" s="76"/>
      <c r="B191" s="76"/>
      <c r="C191" s="76"/>
      <c r="D191" s="76"/>
      <c r="E191" s="76"/>
      <c r="F191" s="76"/>
      <c r="G191" s="76"/>
      <c r="H191" s="76"/>
      <c r="I191" s="76"/>
      <c r="J191" s="76"/>
      <c r="K191" s="76"/>
    </row>
    <row r="192" spans="1:11" ht="15">
      <c r="A192" s="76"/>
      <c r="B192" s="76"/>
      <c r="C192" s="76"/>
      <c r="D192" s="76"/>
      <c r="E192" s="76"/>
      <c r="F192" s="76"/>
      <c r="G192" s="76"/>
      <c r="H192" s="76"/>
      <c r="I192" s="76"/>
      <c r="J192" s="76"/>
      <c r="K192" s="76"/>
    </row>
    <row r="193" spans="1:11" ht="15">
      <c r="A193" s="76"/>
      <c r="B193" s="76"/>
      <c r="C193" s="76"/>
      <c r="D193" s="76"/>
      <c r="E193" s="76"/>
      <c r="F193" s="76"/>
      <c r="G193" s="76"/>
      <c r="H193" s="76"/>
      <c r="I193" s="76"/>
      <c r="J193" s="76"/>
      <c r="K193" s="76"/>
    </row>
    <row r="194" spans="1:11" ht="15">
      <c r="A194" s="76"/>
      <c r="B194" s="76"/>
      <c r="C194" s="76"/>
      <c r="D194" s="76"/>
      <c r="E194" s="76"/>
      <c r="F194" s="76"/>
      <c r="G194" s="76"/>
      <c r="H194" s="76"/>
      <c r="I194" s="76"/>
      <c r="J194" s="76"/>
      <c r="K194" s="76"/>
    </row>
    <row r="195" spans="1:11" ht="15">
      <c r="A195" s="76"/>
      <c r="B195" s="76"/>
      <c r="C195" s="76"/>
      <c r="D195" s="76"/>
      <c r="E195" s="76"/>
      <c r="F195" s="76"/>
      <c r="G195" s="76"/>
      <c r="H195" s="76"/>
      <c r="I195" s="76"/>
      <c r="J195" s="76"/>
      <c r="K195" s="76"/>
    </row>
    <row r="196" spans="1:11" ht="15">
      <c r="A196" s="76"/>
      <c r="B196" s="76"/>
      <c r="C196" s="76"/>
      <c r="D196" s="76"/>
      <c r="E196" s="76"/>
      <c r="F196" s="76"/>
      <c r="G196" s="76"/>
      <c r="H196" s="76"/>
      <c r="I196" s="76"/>
      <c r="J196" s="76"/>
      <c r="K196" s="76"/>
    </row>
    <row r="197" spans="1:11" ht="15">
      <c r="A197" s="76"/>
      <c r="B197" s="76"/>
      <c r="C197" s="76"/>
      <c r="D197" s="76"/>
      <c r="E197" s="76"/>
      <c r="F197" s="76"/>
      <c r="G197" s="76"/>
      <c r="H197" s="76"/>
      <c r="I197" s="76"/>
      <c r="J197" s="76"/>
      <c r="K197" s="76"/>
    </row>
    <row r="198" spans="1:11" ht="15">
      <c r="A198" s="76"/>
      <c r="B198" s="76"/>
      <c r="C198" s="76"/>
      <c r="D198" s="76"/>
      <c r="E198" s="76"/>
      <c r="F198" s="76"/>
      <c r="G198" s="76"/>
      <c r="H198" s="76"/>
      <c r="I198" s="76"/>
      <c r="J198" s="76"/>
      <c r="K198" s="76"/>
    </row>
    <row r="199" spans="1:11" ht="15">
      <c r="A199" s="76"/>
      <c r="B199" s="76"/>
      <c r="C199" s="76"/>
      <c r="D199" s="76"/>
      <c r="E199" s="76"/>
      <c r="F199" s="76"/>
      <c r="G199" s="76"/>
      <c r="H199" s="76"/>
      <c r="I199" s="76"/>
      <c r="J199" s="76"/>
      <c r="K199" s="76"/>
    </row>
    <row r="200" spans="1:11" ht="15">
      <c r="A200" s="76"/>
      <c r="B200" s="76"/>
      <c r="C200" s="76"/>
      <c r="D200" s="76"/>
      <c r="E200" s="76"/>
      <c r="F200" s="76"/>
      <c r="G200" s="76"/>
      <c r="H200" s="76"/>
      <c r="I200" s="76"/>
      <c r="J200" s="76"/>
      <c r="K200" s="76"/>
    </row>
    <row r="201" spans="1:11" ht="15">
      <c r="A201" s="76"/>
      <c r="B201" s="76"/>
      <c r="C201" s="76"/>
      <c r="D201" s="76"/>
      <c r="E201" s="76"/>
      <c r="F201" s="76"/>
      <c r="G201" s="76"/>
      <c r="H201" s="76"/>
      <c r="I201" s="76"/>
      <c r="J201" s="76"/>
      <c r="K201" s="76"/>
    </row>
    <row r="202" spans="1:11" ht="15">
      <c r="A202" s="76"/>
      <c r="B202" s="76"/>
      <c r="C202" s="76"/>
      <c r="D202" s="76"/>
      <c r="E202" s="76"/>
      <c r="F202" s="76"/>
      <c r="G202" s="76"/>
      <c r="H202" s="76"/>
      <c r="I202" s="76"/>
      <c r="J202" s="76"/>
      <c r="K202" s="76"/>
    </row>
    <row r="203" spans="1:11" ht="15">
      <c r="A203" s="76"/>
      <c r="B203" s="76"/>
      <c r="C203" s="76"/>
      <c r="D203" s="76"/>
      <c r="E203" s="76"/>
      <c r="F203" s="76"/>
      <c r="G203" s="76"/>
      <c r="H203" s="76"/>
      <c r="I203" s="76"/>
      <c r="J203" s="76"/>
      <c r="K203" s="76"/>
    </row>
    <row r="204" spans="1:11" ht="15">
      <c r="A204" s="76"/>
      <c r="B204" s="76"/>
      <c r="C204" s="76"/>
      <c r="D204" s="76"/>
      <c r="E204" s="76"/>
      <c r="F204" s="76"/>
      <c r="G204" s="76"/>
      <c r="H204" s="76"/>
      <c r="I204" s="76"/>
      <c r="J204" s="76"/>
      <c r="K204" s="76"/>
    </row>
    <row r="205" spans="1:11" ht="15">
      <c r="A205" s="76"/>
      <c r="B205" s="76"/>
      <c r="C205" s="76"/>
      <c r="D205" s="76"/>
      <c r="E205" s="76"/>
      <c r="F205" s="76"/>
      <c r="G205" s="76"/>
      <c r="H205" s="76"/>
      <c r="I205" s="76"/>
      <c r="J205" s="76"/>
      <c r="K205" s="76"/>
    </row>
    <row r="206" spans="1:11" ht="15">
      <c r="A206" s="76"/>
      <c r="B206" s="76"/>
      <c r="C206" s="76"/>
      <c r="D206" s="76"/>
      <c r="E206" s="76"/>
      <c r="F206" s="76"/>
      <c r="G206" s="76"/>
      <c r="H206" s="76"/>
      <c r="I206" s="76"/>
      <c r="J206" s="76"/>
      <c r="K206" s="76"/>
    </row>
    <row r="207" spans="1:11" ht="15">
      <c r="A207" s="76"/>
      <c r="B207" s="76"/>
      <c r="C207" s="76"/>
      <c r="D207" s="76"/>
      <c r="E207" s="76"/>
      <c r="F207" s="76"/>
      <c r="G207" s="76"/>
      <c r="H207" s="76"/>
      <c r="I207" s="76"/>
      <c r="J207" s="76"/>
      <c r="K207" s="76"/>
    </row>
    <row r="208" spans="1:11" ht="15">
      <c r="A208" s="76"/>
      <c r="B208" s="76"/>
      <c r="C208" s="76"/>
      <c r="D208" s="76"/>
      <c r="E208" s="76"/>
      <c r="F208" s="76"/>
      <c r="G208" s="76"/>
      <c r="H208" s="76"/>
      <c r="I208" s="76"/>
      <c r="J208" s="76"/>
      <c r="K208" s="76"/>
    </row>
    <row r="209" spans="1:11" ht="15">
      <c r="A209" s="76"/>
      <c r="B209" s="76"/>
      <c r="C209" s="76"/>
      <c r="D209" s="76"/>
      <c r="E209" s="76"/>
      <c r="F209" s="76"/>
      <c r="G209" s="76"/>
      <c r="H209" s="76"/>
      <c r="I209" s="76"/>
      <c r="J209" s="76"/>
      <c r="K209" s="76"/>
    </row>
    <row r="210" spans="1:11" ht="15">
      <c r="A210" s="76"/>
      <c r="B210" s="76"/>
      <c r="C210" s="76"/>
      <c r="D210" s="76"/>
      <c r="E210" s="76"/>
      <c r="F210" s="76"/>
      <c r="G210" s="76"/>
      <c r="H210" s="76"/>
      <c r="I210" s="76"/>
      <c r="J210" s="76"/>
      <c r="K210" s="76"/>
    </row>
    <row r="211" spans="1:11" ht="15">
      <c r="A211" s="76"/>
      <c r="B211" s="76"/>
      <c r="C211" s="76"/>
      <c r="D211" s="76"/>
      <c r="E211" s="76"/>
      <c r="F211" s="76"/>
      <c r="G211" s="76"/>
      <c r="H211" s="76"/>
      <c r="I211" s="76"/>
      <c r="J211" s="76"/>
      <c r="K211" s="76"/>
    </row>
    <row r="212" spans="1:11" ht="15">
      <c r="A212" s="76"/>
      <c r="B212" s="76"/>
      <c r="C212" s="76"/>
      <c r="D212" s="76"/>
      <c r="E212" s="76"/>
      <c r="F212" s="76"/>
      <c r="G212" s="76"/>
      <c r="H212" s="76"/>
      <c r="I212" s="76"/>
      <c r="J212" s="76"/>
      <c r="K212" s="76"/>
    </row>
    <row r="213" spans="1:11" ht="15">
      <c r="A213" s="76"/>
      <c r="B213" s="76"/>
      <c r="C213" s="76"/>
      <c r="D213" s="76"/>
      <c r="E213" s="76"/>
      <c r="F213" s="76"/>
      <c r="G213" s="76"/>
      <c r="H213" s="76"/>
      <c r="I213" s="76"/>
      <c r="J213" s="76"/>
      <c r="K213" s="76"/>
    </row>
    <row r="214" spans="1:11" ht="15">
      <c r="A214" s="76"/>
      <c r="B214" s="76"/>
      <c r="C214" s="76"/>
      <c r="D214" s="76"/>
      <c r="E214" s="76"/>
      <c r="F214" s="76"/>
      <c r="G214" s="76"/>
      <c r="H214" s="76"/>
      <c r="I214" s="76"/>
      <c r="J214" s="76"/>
      <c r="K214" s="76"/>
    </row>
    <row r="215" spans="1:11" ht="15">
      <c r="A215" s="76"/>
      <c r="B215" s="76"/>
      <c r="C215" s="76"/>
      <c r="D215" s="76"/>
      <c r="E215" s="76"/>
      <c r="F215" s="76"/>
      <c r="G215" s="76"/>
      <c r="H215" s="76"/>
      <c r="I215" s="76"/>
      <c r="J215" s="76"/>
      <c r="K215" s="76"/>
    </row>
    <row r="216" spans="1:11" ht="15">
      <c r="A216" s="76"/>
      <c r="B216" s="76"/>
      <c r="C216" s="76"/>
      <c r="D216" s="76"/>
      <c r="E216" s="76"/>
      <c r="F216" s="76"/>
      <c r="G216" s="76"/>
      <c r="H216" s="76"/>
      <c r="I216" s="76"/>
      <c r="J216" s="76"/>
      <c r="K216" s="76"/>
    </row>
    <row r="217" spans="1:11" ht="15">
      <c r="A217" s="76"/>
      <c r="B217" s="76"/>
      <c r="C217" s="76"/>
      <c r="D217" s="76"/>
      <c r="E217" s="76"/>
      <c r="F217" s="76"/>
      <c r="G217" s="76"/>
      <c r="H217" s="76"/>
      <c r="I217" s="76"/>
      <c r="J217" s="76"/>
      <c r="K217" s="76"/>
    </row>
    <row r="218" spans="1:11" ht="15">
      <c r="A218" s="76"/>
      <c r="B218" s="76"/>
      <c r="C218" s="76"/>
      <c r="D218" s="76"/>
      <c r="E218" s="76"/>
      <c r="F218" s="76"/>
      <c r="G218" s="76"/>
      <c r="H218" s="76"/>
      <c r="I218" s="76"/>
      <c r="J218" s="76"/>
      <c r="K218" s="76"/>
    </row>
    <row r="219" spans="1:11" ht="15">
      <c r="A219" s="76"/>
      <c r="B219" s="76"/>
      <c r="C219" s="76"/>
      <c r="D219" s="76"/>
      <c r="E219" s="76"/>
      <c r="F219" s="76"/>
      <c r="G219" s="76"/>
      <c r="H219" s="76"/>
      <c r="I219" s="76"/>
      <c r="J219" s="76"/>
      <c r="K219" s="76"/>
    </row>
    <row r="220" spans="1:11" ht="15">
      <c r="A220" s="76"/>
      <c r="B220" s="76"/>
      <c r="C220" s="76"/>
      <c r="D220" s="76"/>
      <c r="E220" s="76"/>
      <c r="F220" s="76"/>
      <c r="G220" s="76"/>
      <c r="H220" s="76"/>
      <c r="I220" s="76"/>
      <c r="J220" s="76"/>
      <c r="K220" s="76"/>
    </row>
    <row r="221" spans="1:11" ht="15">
      <c r="A221" s="76"/>
      <c r="B221" s="76"/>
      <c r="C221" s="76"/>
      <c r="D221" s="76"/>
      <c r="E221" s="76"/>
      <c r="F221" s="76"/>
      <c r="G221" s="76"/>
      <c r="H221" s="76"/>
      <c r="I221" s="76"/>
      <c r="J221" s="76"/>
      <c r="K221" s="76"/>
    </row>
    <row r="222" spans="1:11" ht="15">
      <c r="A222" s="76"/>
      <c r="B222" s="76"/>
      <c r="C222" s="76"/>
      <c r="D222" s="76"/>
      <c r="E222" s="76"/>
      <c r="F222" s="76"/>
      <c r="G222" s="76"/>
      <c r="H222" s="76"/>
      <c r="I222" s="76"/>
      <c r="J222" s="76"/>
      <c r="K222" s="76"/>
    </row>
    <row r="223" spans="1:11" ht="15">
      <c r="A223" s="76"/>
      <c r="B223" s="76"/>
      <c r="C223" s="76"/>
      <c r="D223" s="76"/>
      <c r="E223" s="76"/>
      <c r="F223" s="76"/>
      <c r="G223" s="76"/>
      <c r="H223" s="76"/>
      <c r="I223" s="76"/>
      <c r="J223" s="76"/>
      <c r="K223" s="76"/>
    </row>
    <row r="224" spans="1:11" ht="15">
      <c r="A224" s="76"/>
      <c r="B224" s="76"/>
      <c r="C224" s="76"/>
      <c r="D224" s="76"/>
      <c r="E224" s="76"/>
      <c r="F224" s="76"/>
      <c r="G224" s="76"/>
      <c r="H224" s="76"/>
      <c r="I224" s="76"/>
      <c r="J224" s="76"/>
      <c r="K224" s="76"/>
    </row>
    <row r="225" spans="1:11" ht="15">
      <c r="A225" s="76"/>
      <c r="B225" s="76"/>
      <c r="C225" s="76"/>
      <c r="D225" s="76"/>
      <c r="E225" s="76"/>
      <c r="F225" s="76"/>
      <c r="G225" s="76"/>
      <c r="H225" s="76"/>
      <c r="I225" s="76"/>
      <c r="J225" s="76"/>
      <c r="K225" s="76"/>
    </row>
    <row r="226" spans="1:11" ht="15">
      <c r="A226" s="76"/>
      <c r="B226" s="76"/>
      <c r="C226" s="76"/>
      <c r="D226" s="76"/>
      <c r="E226" s="76"/>
      <c r="F226" s="76"/>
      <c r="G226" s="76"/>
      <c r="H226" s="76"/>
      <c r="I226" s="76"/>
      <c r="J226" s="76"/>
      <c r="K226" s="76"/>
    </row>
    <row r="227" spans="1:11" ht="15">
      <c r="A227" s="76"/>
      <c r="B227" s="76"/>
      <c r="C227" s="76"/>
      <c r="D227" s="76"/>
      <c r="E227" s="76"/>
      <c r="F227" s="76"/>
      <c r="G227" s="76"/>
      <c r="H227" s="76"/>
      <c r="I227" s="76"/>
      <c r="J227" s="76"/>
      <c r="K227" s="76"/>
    </row>
    <row r="228" spans="1:11" ht="15">
      <c r="A228" s="76"/>
      <c r="B228" s="76"/>
      <c r="C228" s="76"/>
      <c r="D228" s="76"/>
      <c r="E228" s="76"/>
      <c r="F228" s="76"/>
      <c r="G228" s="76"/>
      <c r="H228" s="76"/>
      <c r="I228" s="76"/>
      <c r="J228" s="76"/>
      <c r="K228" s="76"/>
    </row>
    <row r="229" spans="1:11" ht="15">
      <c r="A229" s="76"/>
      <c r="B229" s="76"/>
      <c r="C229" s="76"/>
      <c r="D229" s="76"/>
      <c r="E229" s="76"/>
      <c r="F229" s="76"/>
      <c r="G229" s="76"/>
      <c r="H229" s="76"/>
      <c r="I229" s="76"/>
      <c r="J229" s="76"/>
      <c r="K229" s="76"/>
    </row>
    <row r="230" spans="1:11" ht="15">
      <c r="A230" s="76"/>
      <c r="B230" s="76"/>
      <c r="C230" s="76"/>
      <c r="D230" s="76"/>
      <c r="E230" s="76"/>
      <c r="F230" s="76"/>
      <c r="G230" s="76"/>
      <c r="H230" s="76"/>
      <c r="I230" s="76"/>
      <c r="J230" s="76"/>
      <c r="K230" s="76"/>
    </row>
    <row r="231" spans="1:11" ht="15">
      <c r="A231" s="76"/>
      <c r="B231" s="76"/>
      <c r="C231" s="76"/>
      <c r="D231" s="76"/>
      <c r="E231" s="76"/>
      <c r="F231" s="76"/>
      <c r="G231" s="76"/>
      <c r="H231" s="76"/>
      <c r="I231" s="76"/>
      <c r="J231" s="76"/>
      <c r="K231" s="76"/>
    </row>
    <row r="232" spans="1:11" ht="15">
      <c r="A232" s="76"/>
      <c r="B232" s="76"/>
      <c r="C232" s="76"/>
      <c r="D232" s="76"/>
      <c r="E232" s="76"/>
      <c r="F232" s="76"/>
      <c r="G232" s="76"/>
      <c r="H232" s="76"/>
      <c r="I232" s="76"/>
      <c r="J232" s="76"/>
      <c r="K232" s="76"/>
    </row>
    <row r="233" spans="1:11" ht="15">
      <c r="A233" s="76"/>
      <c r="B233" s="76"/>
      <c r="C233" s="76"/>
      <c r="D233" s="76"/>
      <c r="E233" s="76"/>
      <c r="F233" s="76"/>
      <c r="G233" s="76"/>
      <c r="H233" s="76"/>
      <c r="I233" s="76"/>
      <c r="J233" s="76"/>
      <c r="K233" s="76"/>
    </row>
    <row r="234" spans="1:11" ht="15">
      <c r="A234" s="76"/>
      <c r="B234" s="76"/>
      <c r="C234" s="76"/>
      <c r="D234" s="76"/>
      <c r="E234" s="76"/>
      <c r="F234" s="76"/>
      <c r="G234" s="76"/>
      <c r="H234" s="76"/>
      <c r="I234" s="76"/>
      <c r="J234" s="76"/>
      <c r="K234" s="76"/>
    </row>
    <row r="235" spans="1:11" ht="15">
      <c r="A235" s="76"/>
      <c r="B235" s="76"/>
      <c r="C235" s="76"/>
      <c r="D235" s="76"/>
      <c r="E235" s="76"/>
      <c r="F235" s="76"/>
      <c r="G235" s="76"/>
      <c r="H235" s="76"/>
      <c r="I235" s="76"/>
      <c r="J235" s="76"/>
      <c r="K235" s="76"/>
    </row>
    <row r="236" spans="1:11" ht="15">
      <c r="A236" s="76"/>
      <c r="B236" s="76"/>
      <c r="C236" s="76"/>
      <c r="D236" s="76"/>
      <c r="E236" s="76"/>
      <c r="F236" s="76"/>
      <c r="G236" s="76"/>
      <c r="H236" s="76"/>
      <c r="I236" s="76"/>
      <c r="J236" s="76"/>
      <c r="K236" s="76"/>
    </row>
    <row r="237" spans="1:11" ht="15">
      <c r="A237" s="76"/>
      <c r="B237" s="76"/>
      <c r="C237" s="76"/>
      <c r="D237" s="76"/>
      <c r="E237" s="76"/>
      <c r="F237" s="76"/>
      <c r="G237" s="76"/>
      <c r="H237" s="76"/>
      <c r="I237" s="76"/>
      <c r="J237" s="76"/>
      <c r="K237" s="76"/>
    </row>
    <row r="238" spans="1:11" ht="15">
      <c r="A238" s="76"/>
      <c r="B238" s="76"/>
      <c r="C238" s="76"/>
      <c r="D238" s="76"/>
      <c r="E238" s="76"/>
      <c r="F238" s="76"/>
      <c r="G238" s="76"/>
      <c r="H238" s="76"/>
      <c r="I238" s="76"/>
      <c r="J238" s="76"/>
      <c r="K238" s="76"/>
    </row>
    <row r="239" spans="1:11" ht="15">
      <c r="A239" s="76"/>
      <c r="B239" s="76"/>
      <c r="C239" s="76"/>
      <c r="D239" s="76"/>
      <c r="E239" s="76"/>
      <c r="F239" s="76"/>
      <c r="G239" s="76"/>
      <c r="H239" s="76"/>
      <c r="I239" s="76"/>
      <c r="J239" s="76"/>
      <c r="K239" s="76"/>
    </row>
    <row r="240" spans="1:11" ht="15">
      <c r="A240" s="76"/>
      <c r="B240" s="76"/>
      <c r="C240" s="76"/>
      <c r="D240" s="76"/>
      <c r="E240" s="76"/>
      <c r="F240" s="76"/>
      <c r="G240" s="76"/>
      <c r="H240" s="76"/>
      <c r="I240" s="76"/>
      <c r="J240" s="76"/>
      <c r="K240" s="76"/>
    </row>
    <row r="241" spans="1:11" ht="15">
      <c r="A241" s="76"/>
      <c r="B241" s="76"/>
      <c r="C241" s="76"/>
      <c r="D241" s="76"/>
      <c r="E241" s="76"/>
      <c r="F241" s="76"/>
      <c r="G241" s="76"/>
      <c r="H241" s="76"/>
      <c r="I241" s="76"/>
      <c r="J241" s="76"/>
      <c r="K241" s="76"/>
    </row>
    <row r="242" spans="1:11" ht="15">
      <c r="A242" s="76"/>
      <c r="B242" s="76"/>
      <c r="C242" s="76"/>
      <c r="D242" s="76"/>
      <c r="E242" s="76"/>
      <c r="F242" s="76"/>
      <c r="G242" s="76"/>
      <c r="H242" s="76"/>
      <c r="I242" s="76"/>
      <c r="J242" s="76"/>
      <c r="K242" s="76"/>
    </row>
    <row r="243" spans="1:11" ht="15">
      <c r="A243" s="76"/>
      <c r="B243" s="76"/>
      <c r="C243" s="76"/>
      <c r="D243" s="76"/>
      <c r="E243" s="76"/>
      <c r="F243" s="76"/>
      <c r="G243" s="76"/>
      <c r="H243" s="76"/>
      <c r="I243" s="76"/>
      <c r="J243" s="76"/>
      <c r="K243" s="76"/>
    </row>
    <row r="244" spans="1:11" ht="15">
      <c r="A244" s="76"/>
      <c r="B244" s="76"/>
      <c r="C244" s="76"/>
      <c r="D244" s="76"/>
      <c r="E244" s="76"/>
      <c r="F244" s="76"/>
      <c r="G244" s="76"/>
      <c r="H244" s="76"/>
      <c r="I244" s="76"/>
      <c r="J244" s="76"/>
      <c r="K244" s="76"/>
    </row>
    <row r="245" spans="1:11" ht="15">
      <c r="A245" s="76"/>
      <c r="B245" s="76"/>
      <c r="C245" s="76"/>
      <c r="D245" s="76"/>
      <c r="E245" s="76"/>
      <c r="F245" s="76"/>
      <c r="G245" s="76"/>
      <c r="H245" s="76"/>
      <c r="I245" s="76"/>
      <c r="J245" s="76"/>
      <c r="K245" s="76"/>
    </row>
    <row r="246" spans="1:11" ht="15">
      <c r="A246" s="76"/>
      <c r="B246" s="76"/>
      <c r="C246" s="76"/>
      <c r="D246" s="76"/>
      <c r="E246" s="76"/>
      <c r="F246" s="76"/>
      <c r="G246" s="76"/>
      <c r="H246" s="76"/>
      <c r="I246" s="76"/>
      <c r="J246" s="76"/>
      <c r="K246" s="76"/>
    </row>
    <row r="247" spans="1:11" ht="15">
      <c r="A247" s="76"/>
      <c r="B247" s="76"/>
      <c r="C247" s="76"/>
      <c r="D247" s="76"/>
      <c r="E247" s="76"/>
      <c r="F247" s="76"/>
      <c r="G247" s="76"/>
      <c r="H247" s="76"/>
      <c r="I247" s="76"/>
      <c r="J247" s="76"/>
      <c r="K247" s="76"/>
    </row>
    <row r="248" spans="1:11" ht="15">
      <c r="A248" s="76"/>
      <c r="B248" s="76"/>
      <c r="C248" s="76"/>
      <c r="D248" s="76"/>
      <c r="E248" s="76"/>
      <c r="F248" s="76"/>
      <c r="G248" s="76"/>
      <c r="H248" s="76"/>
      <c r="I248" s="76"/>
      <c r="J248" s="76"/>
      <c r="K248" s="76"/>
    </row>
    <row r="249" spans="1:11" ht="15">
      <c r="A249" s="76"/>
      <c r="B249" s="76"/>
      <c r="C249" s="76"/>
      <c r="D249" s="76"/>
      <c r="E249" s="76"/>
      <c r="F249" s="76"/>
      <c r="G249" s="76"/>
      <c r="H249" s="76"/>
      <c r="I249" s="76"/>
      <c r="J249" s="76"/>
      <c r="K249" s="76"/>
    </row>
    <row r="250" spans="1:11" ht="15">
      <c r="A250" s="76"/>
      <c r="B250" s="76"/>
      <c r="C250" s="76"/>
      <c r="D250" s="76"/>
      <c r="E250" s="76"/>
      <c r="F250" s="76"/>
      <c r="G250" s="76"/>
      <c r="H250" s="76"/>
      <c r="I250" s="76"/>
      <c r="J250" s="76"/>
      <c r="K250" s="76"/>
    </row>
    <row r="251" spans="1:11" ht="15">
      <c r="A251" s="76"/>
      <c r="B251" s="76"/>
      <c r="C251" s="76"/>
      <c r="D251" s="76"/>
      <c r="E251" s="76"/>
      <c r="F251" s="76"/>
      <c r="G251" s="76"/>
      <c r="H251" s="76"/>
      <c r="I251" s="76"/>
      <c r="J251" s="76"/>
      <c r="K251" s="76"/>
    </row>
    <row r="252" spans="1:11" ht="15">
      <c r="A252" s="76"/>
      <c r="B252" s="76"/>
      <c r="C252" s="76"/>
      <c r="D252" s="76"/>
      <c r="E252" s="76"/>
      <c r="F252" s="76"/>
      <c r="G252" s="76"/>
      <c r="H252" s="76"/>
      <c r="I252" s="76"/>
      <c r="J252" s="76"/>
      <c r="K252" s="76"/>
    </row>
    <row r="253" spans="1:11" ht="15">
      <c r="A253" s="76"/>
      <c r="B253" s="76"/>
      <c r="C253" s="76"/>
      <c r="D253" s="76"/>
      <c r="E253" s="76"/>
      <c r="F253" s="76"/>
      <c r="G253" s="76"/>
      <c r="H253" s="76"/>
      <c r="I253" s="76"/>
      <c r="J253" s="76"/>
      <c r="K253" s="76"/>
    </row>
    <row r="254" spans="1:11" ht="15">
      <c r="A254" s="76"/>
      <c r="B254" s="76"/>
      <c r="C254" s="76"/>
      <c r="D254" s="76"/>
      <c r="E254" s="76"/>
      <c r="F254" s="76"/>
      <c r="G254" s="76"/>
      <c r="H254" s="76"/>
      <c r="I254" s="76"/>
      <c r="J254" s="76"/>
      <c r="K254" s="76"/>
    </row>
  </sheetData>
  <sheetProtection password="F858" sheet="1"/>
  <mergeCells count="88">
    <mergeCell ref="A93:C93"/>
    <mergeCell ref="A89:C89"/>
    <mergeCell ref="A90:C90"/>
    <mergeCell ref="A91:C91"/>
    <mergeCell ref="A92:C92"/>
    <mergeCell ref="A81:C81"/>
    <mergeCell ref="A83:K83"/>
    <mergeCell ref="A86:C86"/>
    <mergeCell ref="A87:C87"/>
    <mergeCell ref="A77:C77"/>
    <mergeCell ref="A78:C78"/>
    <mergeCell ref="A79:C79"/>
    <mergeCell ref="A80:C80"/>
    <mergeCell ref="A71:K71"/>
    <mergeCell ref="A73:D74"/>
    <mergeCell ref="A75:C75"/>
    <mergeCell ref="A76:C76"/>
    <mergeCell ref="E73:K73"/>
    <mergeCell ref="G66:I66"/>
    <mergeCell ref="A66:C66"/>
    <mergeCell ref="A7:K7"/>
    <mergeCell ref="A20:K20"/>
    <mergeCell ref="A33:K33"/>
    <mergeCell ref="A46:K46"/>
    <mergeCell ref="A43:C43"/>
    <mergeCell ref="A44:C44"/>
    <mergeCell ref="A38:C38"/>
    <mergeCell ref="A25:C25"/>
    <mergeCell ref="G67:I67"/>
    <mergeCell ref="G68:I68"/>
    <mergeCell ref="G69:I69"/>
    <mergeCell ref="H36:J36"/>
    <mergeCell ref="A48:K48"/>
    <mergeCell ref="A50:D51"/>
    <mergeCell ref="A60:E60"/>
    <mergeCell ref="G63:I63"/>
    <mergeCell ref="G64:I64"/>
    <mergeCell ref="G65:I65"/>
    <mergeCell ref="A69:C69"/>
    <mergeCell ref="A58:C58"/>
    <mergeCell ref="A63:C63"/>
    <mergeCell ref="A64:C64"/>
    <mergeCell ref="A65:C65"/>
    <mergeCell ref="A67:C67"/>
    <mergeCell ref="A68:C68"/>
    <mergeCell ref="A54:C54"/>
    <mergeCell ref="A55:C55"/>
    <mergeCell ref="A56:C56"/>
    <mergeCell ref="A57:C57"/>
    <mergeCell ref="A52:C52"/>
    <mergeCell ref="A53:C53"/>
    <mergeCell ref="A39:C39"/>
    <mergeCell ref="A40:C40"/>
    <mergeCell ref="A41:C41"/>
    <mergeCell ref="A42:C42"/>
    <mergeCell ref="A17:C17"/>
    <mergeCell ref="A22:D22"/>
    <mergeCell ref="A35:D35"/>
    <mergeCell ref="A28:C28"/>
    <mergeCell ref="A29:C29"/>
    <mergeCell ref="A30:C30"/>
    <mergeCell ref="A31:C31"/>
    <mergeCell ref="A26:C26"/>
    <mergeCell ref="A27:C27"/>
    <mergeCell ref="A13:C13"/>
    <mergeCell ref="A14:C14"/>
    <mergeCell ref="A15:C15"/>
    <mergeCell ref="A16:C16"/>
    <mergeCell ref="E91:K91"/>
    <mergeCell ref="E92:K92"/>
    <mergeCell ref="E93:K93"/>
    <mergeCell ref="A85:D85"/>
    <mergeCell ref="E86:K86"/>
    <mergeCell ref="E87:K87"/>
    <mergeCell ref="E88:K88"/>
    <mergeCell ref="E89:K89"/>
    <mergeCell ref="E90:K90"/>
    <mergeCell ref="A88:C88"/>
    <mergeCell ref="A3:K3"/>
    <mergeCell ref="E50:K50"/>
    <mergeCell ref="A24:D24"/>
    <mergeCell ref="A62:D62"/>
    <mergeCell ref="G62:J62"/>
    <mergeCell ref="A37:D37"/>
    <mergeCell ref="A9:D9"/>
    <mergeCell ref="A10:C10"/>
    <mergeCell ref="A11:C11"/>
    <mergeCell ref="A12:C12"/>
  </mergeCells>
  <printOptions/>
  <pageMargins left="0.16" right="0.16" top="0.16" bottom="0.7480314960629921" header="0.31496062992125984" footer="0.31496062992125984"/>
  <pageSetup fitToHeight="1" fitToWidth="1" horizontalDpi="600" verticalDpi="600" orientation="portrait" paperSize="9" scale="54"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S115"/>
  <sheetViews>
    <sheetView showGridLines="0" zoomScale="85" zoomScaleNormal="85" zoomScalePageLayoutView="0" workbookViewId="0" topLeftCell="A1">
      <selection activeCell="U23" sqref="U23"/>
    </sheetView>
  </sheetViews>
  <sheetFormatPr defaultColWidth="11.421875" defaultRowHeight="15"/>
  <sheetData>
    <row r="1" spans="1:19" ht="15">
      <c r="A1" s="19"/>
      <c r="B1" s="19"/>
      <c r="C1" s="19"/>
      <c r="D1" s="19"/>
      <c r="E1" s="19"/>
      <c r="F1" s="19"/>
      <c r="G1" s="19"/>
      <c r="H1" s="19"/>
      <c r="I1" s="19"/>
      <c r="J1" s="19"/>
      <c r="K1" s="19"/>
      <c r="L1" s="19"/>
      <c r="M1" s="19"/>
      <c r="N1" s="19"/>
      <c r="O1" s="19"/>
      <c r="P1" s="19"/>
      <c r="Q1" s="19"/>
      <c r="R1" s="19"/>
      <c r="S1" s="19"/>
    </row>
    <row r="2" spans="1:19" ht="26.25">
      <c r="A2" s="19"/>
      <c r="B2" s="20"/>
      <c r="C2" s="19"/>
      <c r="D2" s="19"/>
      <c r="E2" s="19"/>
      <c r="F2" s="19"/>
      <c r="G2" s="19"/>
      <c r="H2" s="21" t="s">
        <v>113</v>
      </c>
      <c r="I2" s="19"/>
      <c r="J2" s="19"/>
      <c r="K2" s="19"/>
      <c r="L2" s="19"/>
      <c r="M2" s="19"/>
      <c r="N2" s="19"/>
      <c r="O2" s="19"/>
      <c r="P2" s="19"/>
      <c r="Q2" s="19"/>
      <c r="R2" s="19"/>
      <c r="S2" s="19"/>
    </row>
    <row r="3" spans="1:19" ht="15">
      <c r="A3" s="19"/>
      <c r="B3" s="19"/>
      <c r="C3" s="19"/>
      <c r="D3" s="19"/>
      <c r="E3" s="19"/>
      <c r="F3" s="19"/>
      <c r="G3" s="19"/>
      <c r="H3" s="19"/>
      <c r="I3" s="19"/>
      <c r="J3" s="19"/>
      <c r="K3" s="19"/>
      <c r="L3" s="19"/>
      <c r="M3" s="19"/>
      <c r="N3" s="19"/>
      <c r="O3" s="19"/>
      <c r="P3" s="19"/>
      <c r="Q3" s="19"/>
      <c r="R3" s="19"/>
      <c r="S3" s="19"/>
    </row>
    <row r="4" spans="1:19" ht="15">
      <c r="A4" s="19"/>
      <c r="B4" s="19"/>
      <c r="C4" s="19"/>
      <c r="D4" s="19"/>
      <c r="E4" s="19"/>
      <c r="F4" s="19"/>
      <c r="G4" s="19"/>
      <c r="H4" s="19"/>
      <c r="I4" s="19"/>
      <c r="J4" s="19"/>
      <c r="K4" s="19"/>
      <c r="L4" s="19"/>
      <c r="M4" s="19"/>
      <c r="N4" s="19"/>
      <c r="O4" s="19"/>
      <c r="P4" s="19"/>
      <c r="Q4" s="19"/>
      <c r="R4" s="19"/>
      <c r="S4" s="19"/>
    </row>
    <row r="5" spans="1:19" ht="15">
      <c r="A5" s="19"/>
      <c r="B5" s="19"/>
      <c r="C5" s="19"/>
      <c r="D5" s="19"/>
      <c r="E5" s="19"/>
      <c r="F5" s="19"/>
      <c r="G5" s="19"/>
      <c r="H5" s="19"/>
      <c r="I5" s="19"/>
      <c r="J5" s="19"/>
      <c r="K5" s="19"/>
      <c r="L5" s="19"/>
      <c r="M5" s="19"/>
      <c r="N5" s="19"/>
      <c r="O5" s="19"/>
      <c r="P5" s="19"/>
      <c r="Q5" s="19"/>
      <c r="R5" s="19"/>
      <c r="S5" s="19"/>
    </row>
    <row r="6" spans="1:19" ht="15">
      <c r="A6" s="19"/>
      <c r="B6" s="19"/>
      <c r="C6" s="19"/>
      <c r="D6" s="19"/>
      <c r="E6" s="19"/>
      <c r="F6" s="19"/>
      <c r="G6" s="19"/>
      <c r="H6" s="19"/>
      <c r="I6" s="19"/>
      <c r="J6" s="19"/>
      <c r="K6" s="19"/>
      <c r="L6" s="19"/>
      <c r="M6" s="19"/>
      <c r="N6" s="19"/>
      <c r="O6" s="19"/>
      <c r="P6" s="19"/>
      <c r="Q6" s="19"/>
      <c r="R6" s="19"/>
      <c r="S6" s="19"/>
    </row>
    <row r="7" spans="1:19" ht="15">
      <c r="A7" s="19"/>
      <c r="B7" s="19"/>
      <c r="C7" s="19"/>
      <c r="D7" s="19"/>
      <c r="E7" s="19"/>
      <c r="F7" s="19"/>
      <c r="G7" s="19"/>
      <c r="H7" s="19"/>
      <c r="I7" s="19"/>
      <c r="J7" s="19"/>
      <c r="K7" s="19"/>
      <c r="L7" s="19"/>
      <c r="M7" s="19"/>
      <c r="N7" s="19"/>
      <c r="O7" s="19"/>
      <c r="P7" s="19"/>
      <c r="Q7" s="19"/>
      <c r="R7" s="19"/>
      <c r="S7" s="19"/>
    </row>
    <row r="8" spans="1:19" ht="15">
      <c r="A8" s="19"/>
      <c r="B8" s="19"/>
      <c r="C8" s="19"/>
      <c r="D8" s="19"/>
      <c r="E8" s="19"/>
      <c r="F8" s="19"/>
      <c r="G8" s="19"/>
      <c r="H8" s="19"/>
      <c r="I8" s="19"/>
      <c r="J8" s="19"/>
      <c r="K8" s="19"/>
      <c r="L8" s="19"/>
      <c r="M8" s="19"/>
      <c r="N8" s="19"/>
      <c r="O8" s="19"/>
      <c r="P8" s="19"/>
      <c r="Q8" s="19"/>
      <c r="R8" s="19"/>
      <c r="S8" s="19"/>
    </row>
    <row r="9" spans="1:19" ht="15">
      <c r="A9" s="19"/>
      <c r="B9" s="19"/>
      <c r="C9" s="19"/>
      <c r="D9" s="19"/>
      <c r="E9" s="19"/>
      <c r="F9" s="19"/>
      <c r="G9" s="19"/>
      <c r="H9" s="19"/>
      <c r="I9" s="19"/>
      <c r="J9" s="19"/>
      <c r="K9" s="19"/>
      <c r="L9" s="19"/>
      <c r="M9" s="19"/>
      <c r="N9" s="19"/>
      <c r="O9" s="19"/>
      <c r="P9" s="19"/>
      <c r="Q9" s="19"/>
      <c r="R9" s="19"/>
      <c r="S9" s="19"/>
    </row>
    <row r="10" spans="1:19" ht="15">
      <c r="A10" s="19"/>
      <c r="B10" s="19"/>
      <c r="C10" s="19"/>
      <c r="D10" s="19"/>
      <c r="E10" s="19"/>
      <c r="F10" s="19"/>
      <c r="G10" s="19"/>
      <c r="H10" s="19"/>
      <c r="I10" s="19"/>
      <c r="J10" s="19"/>
      <c r="K10" s="19"/>
      <c r="L10" s="19"/>
      <c r="M10" s="19"/>
      <c r="N10" s="19"/>
      <c r="O10" s="19"/>
      <c r="P10" s="19"/>
      <c r="Q10" s="19"/>
      <c r="R10" s="19"/>
      <c r="S10" s="19"/>
    </row>
    <row r="11" spans="1:19" ht="15">
      <c r="A11" s="19"/>
      <c r="B11" s="19"/>
      <c r="C11" s="19"/>
      <c r="D11" s="19"/>
      <c r="E11" s="19"/>
      <c r="F11" s="19"/>
      <c r="G11" s="19"/>
      <c r="H11" s="19"/>
      <c r="I11" s="19"/>
      <c r="J11" s="19"/>
      <c r="K11" s="19"/>
      <c r="L11" s="19"/>
      <c r="M11" s="19"/>
      <c r="N11" s="19"/>
      <c r="O11" s="19"/>
      <c r="P11" s="19"/>
      <c r="Q11" s="19"/>
      <c r="R11" s="19"/>
      <c r="S11" s="19"/>
    </row>
    <row r="12" spans="1:19" ht="15">
      <c r="A12" s="19"/>
      <c r="B12" s="19"/>
      <c r="C12" s="19"/>
      <c r="D12" s="19"/>
      <c r="E12" s="19"/>
      <c r="F12" s="19"/>
      <c r="G12" s="19"/>
      <c r="H12" s="19"/>
      <c r="I12" s="19"/>
      <c r="J12" s="19"/>
      <c r="K12" s="19"/>
      <c r="L12" s="19"/>
      <c r="M12" s="19"/>
      <c r="N12" s="19"/>
      <c r="O12" s="19"/>
      <c r="P12" s="19"/>
      <c r="Q12" s="19"/>
      <c r="R12" s="19"/>
      <c r="S12" s="19"/>
    </row>
    <row r="13" spans="1:19" ht="15">
      <c r="A13" s="19"/>
      <c r="B13" s="19"/>
      <c r="C13" s="19"/>
      <c r="D13" s="19"/>
      <c r="E13" s="19"/>
      <c r="F13" s="19"/>
      <c r="G13" s="19"/>
      <c r="H13" s="19"/>
      <c r="I13" s="19"/>
      <c r="J13" s="19"/>
      <c r="K13" s="19"/>
      <c r="L13" s="19"/>
      <c r="M13" s="19"/>
      <c r="N13" s="19"/>
      <c r="O13" s="19"/>
      <c r="P13" s="19"/>
      <c r="Q13" s="19"/>
      <c r="R13" s="19"/>
      <c r="S13" s="19"/>
    </row>
    <row r="14" spans="1:19" ht="15">
      <c r="A14" s="19"/>
      <c r="B14" s="19"/>
      <c r="C14" s="19"/>
      <c r="D14" s="19"/>
      <c r="E14" s="19"/>
      <c r="F14" s="19"/>
      <c r="G14" s="19"/>
      <c r="H14" s="19"/>
      <c r="I14" s="19"/>
      <c r="J14" s="19"/>
      <c r="K14" s="19"/>
      <c r="L14" s="19"/>
      <c r="M14" s="19"/>
      <c r="N14" s="19"/>
      <c r="O14" s="19"/>
      <c r="P14" s="19"/>
      <c r="Q14" s="19"/>
      <c r="R14" s="19"/>
      <c r="S14" s="19"/>
    </row>
    <row r="15" spans="1:19" ht="15">
      <c r="A15" s="19"/>
      <c r="B15" s="19"/>
      <c r="C15" s="19"/>
      <c r="D15" s="19"/>
      <c r="E15" s="19"/>
      <c r="F15" s="19"/>
      <c r="G15" s="19"/>
      <c r="H15" s="19"/>
      <c r="I15" s="19"/>
      <c r="J15" s="19"/>
      <c r="K15" s="19"/>
      <c r="L15" s="19"/>
      <c r="M15" s="19"/>
      <c r="N15" s="19"/>
      <c r="O15" s="19"/>
      <c r="P15" s="19"/>
      <c r="Q15" s="19"/>
      <c r="R15" s="19"/>
      <c r="S15" s="19"/>
    </row>
    <row r="16" spans="1:19" ht="15">
      <c r="A16" s="19"/>
      <c r="B16" s="19"/>
      <c r="C16" s="19"/>
      <c r="D16" s="19"/>
      <c r="E16" s="19"/>
      <c r="F16" s="19"/>
      <c r="G16" s="19"/>
      <c r="H16" s="19"/>
      <c r="I16" s="19"/>
      <c r="J16" s="19"/>
      <c r="K16" s="19"/>
      <c r="L16" s="19"/>
      <c r="M16" s="19"/>
      <c r="N16" s="19"/>
      <c r="O16" s="19"/>
      <c r="P16" s="19"/>
      <c r="Q16" s="19"/>
      <c r="R16" s="19"/>
      <c r="S16" s="19"/>
    </row>
    <row r="17" spans="1:19" ht="15">
      <c r="A17" s="19"/>
      <c r="B17" s="19"/>
      <c r="C17" s="19"/>
      <c r="D17" s="19"/>
      <c r="E17" s="19"/>
      <c r="F17" s="19"/>
      <c r="G17" s="19"/>
      <c r="H17" s="19"/>
      <c r="I17" s="19"/>
      <c r="J17" s="19"/>
      <c r="K17" s="19"/>
      <c r="L17" s="19"/>
      <c r="M17" s="19"/>
      <c r="N17" s="19"/>
      <c r="O17" s="19"/>
      <c r="P17" s="19"/>
      <c r="Q17" s="19"/>
      <c r="R17" s="19"/>
      <c r="S17" s="19"/>
    </row>
    <row r="18" spans="1:19" ht="15">
      <c r="A18" s="19"/>
      <c r="B18" s="19"/>
      <c r="C18" s="19"/>
      <c r="D18" s="19"/>
      <c r="E18" s="19"/>
      <c r="F18" s="19"/>
      <c r="G18" s="19"/>
      <c r="H18" s="19"/>
      <c r="I18" s="19"/>
      <c r="J18" s="19"/>
      <c r="K18" s="19"/>
      <c r="L18" s="19"/>
      <c r="M18" s="19"/>
      <c r="N18" s="19"/>
      <c r="O18" s="19"/>
      <c r="P18" s="19"/>
      <c r="Q18" s="19"/>
      <c r="R18" s="19"/>
      <c r="S18" s="19"/>
    </row>
    <row r="19" spans="1:19" ht="15">
      <c r="A19" s="19"/>
      <c r="B19" s="19"/>
      <c r="C19" s="19"/>
      <c r="D19" s="19"/>
      <c r="E19" s="19"/>
      <c r="F19" s="19"/>
      <c r="G19" s="19"/>
      <c r="H19" s="19"/>
      <c r="I19" s="19"/>
      <c r="J19" s="19"/>
      <c r="K19" s="19"/>
      <c r="L19" s="19"/>
      <c r="M19" s="19"/>
      <c r="N19" s="19"/>
      <c r="O19" s="19"/>
      <c r="P19" s="19"/>
      <c r="Q19" s="19"/>
      <c r="R19" s="19"/>
      <c r="S19" s="19"/>
    </row>
    <row r="20" spans="1:19" ht="15">
      <c r="A20" s="19"/>
      <c r="B20" s="19"/>
      <c r="C20" s="19"/>
      <c r="D20" s="19"/>
      <c r="E20" s="19"/>
      <c r="F20" s="19"/>
      <c r="G20" s="19"/>
      <c r="H20" s="19"/>
      <c r="I20" s="19"/>
      <c r="J20" s="19"/>
      <c r="K20" s="19"/>
      <c r="L20" s="19"/>
      <c r="M20" s="19"/>
      <c r="N20" s="19"/>
      <c r="O20" s="19"/>
      <c r="P20" s="19"/>
      <c r="Q20" s="19"/>
      <c r="R20" s="19"/>
      <c r="S20" s="19"/>
    </row>
    <row r="21" spans="1:19" ht="15">
      <c r="A21" s="19"/>
      <c r="B21" s="19"/>
      <c r="C21" s="19"/>
      <c r="D21" s="19"/>
      <c r="E21" s="19"/>
      <c r="F21" s="19"/>
      <c r="G21" s="19"/>
      <c r="H21" s="19"/>
      <c r="I21" s="19"/>
      <c r="J21" s="19"/>
      <c r="K21" s="19"/>
      <c r="L21" s="19"/>
      <c r="M21" s="19"/>
      <c r="N21" s="19"/>
      <c r="O21" s="19"/>
      <c r="P21" s="19"/>
      <c r="Q21" s="19"/>
      <c r="R21" s="19"/>
      <c r="S21" s="19"/>
    </row>
    <row r="22" spans="1:19" ht="15">
      <c r="A22" s="19"/>
      <c r="B22" s="19"/>
      <c r="C22" s="19"/>
      <c r="D22" s="19"/>
      <c r="E22" s="19"/>
      <c r="F22" s="19"/>
      <c r="G22" s="19"/>
      <c r="H22" s="19"/>
      <c r="I22" s="19"/>
      <c r="J22" s="19"/>
      <c r="K22" s="19"/>
      <c r="L22" s="19"/>
      <c r="M22" s="19"/>
      <c r="N22" s="19"/>
      <c r="O22" s="19"/>
      <c r="P22" s="19"/>
      <c r="Q22" s="19"/>
      <c r="R22" s="19"/>
      <c r="S22" s="19"/>
    </row>
    <row r="23" spans="1:19" ht="15">
      <c r="A23" s="19"/>
      <c r="B23" s="19"/>
      <c r="C23" s="19"/>
      <c r="D23" s="19"/>
      <c r="E23" s="19"/>
      <c r="F23" s="19"/>
      <c r="G23" s="19"/>
      <c r="H23" s="19"/>
      <c r="I23" s="19"/>
      <c r="J23" s="19"/>
      <c r="K23" s="19"/>
      <c r="L23" s="19"/>
      <c r="M23" s="19"/>
      <c r="N23" s="19"/>
      <c r="O23" s="19"/>
      <c r="P23" s="19"/>
      <c r="Q23" s="19"/>
      <c r="R23" s="19"/>
      <c r="S23" s="19"/>
    </row>
    <row r="24" spans="1:19" ht="15">
      <c r="A24" s="19"/>
      <c r="B24" s="19"/>
      <c r="C24" s="19"/>
      <c r="D24" s="19"/>
      <c r="E24" s="19"/>
      <c r="F24" s="19"/>
      <c r="G24" s="19"/>
      <c r="H24" s="19"/>
      <c r="I24" s="19"/>
      <c r="J24" s="19"/>
      <c r="K24" s="19"/>
      <c r="L24" s="19"/>
      <c r="M24" s="19"/>
      <c r="N24" s="19"/>
      <c r="O24" s="19"/>
      <c r="P24" s="19"/>
      <c r="Q24" s="19"/>
      <c r="R24" s="19"/>
      <c r="S24" s="19"/>
    </row>
    <row r="25" spans="1:19" ht="15">
      <c r="A25" s="19"/>
      <c r="B25" s="19"/>
      <c r="C25" s="19"/>
      <c r="D25" s="19"/>
      <c r="E25" s="19"/>
      <c r="F25" s="19"/>
      <c r="G25" s="19"/>
      <c r="H25" s="19"/>
      <c r="I25" s="19"/>
      <c r="J25" s="19"/>
      <c r="K25" s="19"/>
      <c r="L25" s="19"/>
      <c r="M25" s="19"/>
      <c r="N25" s="19"/>
      <c r="O25" s="19"/>
      <c r="P25" s="19"/>
      <c r="Q25" s="19"/>
      <c r="R25" s="19"/>
      <c r="S25" s="19"/>
    </row>
    <row r="26" spans="1:19" ht="15">
      <c r="A26" s="19"/>
      <c r="B26" s="19"/>
      <c r="C26" s="19"/>
      <c r="D26" s="19"/>
      <c r="E26" s="19"/>
      <c r="F26" s="19"/>
      <c r="G26" s="19"/>
      <c r="H26" s="19"/>
      <c r="I26" s="19"/>
      <c r="J26" s="19"/>
      <c r="K26" s="19"/>
      <c r="L26" s="19"/>
      <c r="M26" s="19"/>
      <c r="N26" s="19"/>
      <c r="O26" s="19"/>
      <c r="P26" s="19"/>
      <c r="Q26" s="19"/>
      <c r="R26" s="19"/>
      <c r="S26" s="19"/>
    </row>
    <row r="27" spans="1:19" ht="15">
      <c r="A27" s="19"/>
      <c r="B27" s="19"/>
      <c r="C27" s="19"/>
      <c r="D27" s="19"/>
      <c r="E27" s="19"/>
      <c r="F27" s="19"/>
      <c r="G27" s="19"/>
      <c r="H27" s="19"/>
      <c r="I27" s="19"/>
      <c r="J27" s="19"/>
      <c r="K27" s="19"/>
      <c r="L27" s="19"/>
      <c r="M27" s="19"/>
      <c r="N27" s="19"/>
      <c r="O27" s="19"/>
      <c r="P27" s="19"/>
      <c r="Q27" s="19"/>
      <c r="R27" s="19"/>
      <c r="S27" s="19"/>
    </row>
    <row r="28" spans="1:19" ht="15">
      <c r="A28" s="19"/>
      <c r="B28" s="19"/>
      <c r="C28" s="19"/>
      <c r="D28" s="19"/>
      <c r="E28" s="19"/>
      <c r="F28" s="19"/>
      <c r="G28" s="19"/>
      <c r="H28" s="19"/>
      <c r="I28" s="19"/>
      <c r="J28" s="19"/>
      <c r="K28" s="19"/>
      <c r="L28" s="19"/>
      <c r="M28" s="19"/>
      <c r="N28" s="19"/>
      <c r="O28" s="19"/>
      <c r="P28" s="19"/>
      <c r="Q28" s="19"/>
      <c r="R28" s="19"/>
      <c r="S28" s="19"/>
    </row>
    <row r="29" spans="1:19" ht="15">
      <c r="A29" s="19"/>
      <c r="B29" s="19"/>
      <c r="C29" s="19"/>
      <c r="D29" s="19"/>
      <c r="E29" s="19"/>
      <c r="F29" s="19"/>
      <c r="G29" s="19"/>
      <c r="H29" s="19"/>
      <c r="I29" s="19"/>
      <c r="J29" s="19"/>
      <c r="K29" s="19"/>
      <c r="L29" s="19"/>
      <c r="M29" s="19"/>
      <c r="N29" s="19"/>
      <c r="O29" s="19"/>
      <c r="P29" s="19"/>
      <c r="Q29" s="19"/>
      <c r="R29" s="19"/>
      <c r="S29" s="19"/>
    </row>
    <row r="30" spans="1:19" ht="15">
      <c r="A30" s="19"/>
      <c r="B30" s="19"/>
      <c r="C30" s="19"/>
      <c r="D30" s="19"/>
      <c r="E30" s="19"/>
      <c r="F30" s="19"/>
      <c r="G30" s="19"/>
      <c r="H30" s="19"/>
      <c r="I30" s="19"/>
      <c r="J30" s="19"/>
      <c r="K30" s="19"/>
      <c r="L30" s="19"/>
      <c r="M30" s="19"/>
      <c r="N30" s="19"/>
      <c r="O30" s="19"/>
      <c r="P30" s="19"/>
      <c r="Q30" s="19"/>
      <c r="R30" s="19"/>
      <c r="S30" s="19"/>
    </row>
    <row r="31" spans="1:19" ht="15">
      <c r="A31" s="19"/>
      <c r="B31" s="19"/>
      <c r="C31" s="19"/>
      <c r="D31" s="19"/>
      <c r="E31" s="19"/>
      <c r="F31" s="19"/>
      <c r="G31" s="19"/>
      <c r="H31" s="19"/>
      <c r="I31" s="19"/>
      <c r="J31" s="19"/>
      <c r="K31" s="19"/>
      <c r="L31" s="19"/>
      <c r="M31" s="19"/>
      <c r="N31" s="19"/>
      <c r="O31" s="19"/>
      <c r="P31" s="19"/>
      <c r="Q31" s="19"/>
      <c r="R31" s="19"/>
      <c r="S31" s="19"/>
    </row>
    <row r="32" spans="1:19" ht="15">
      <c r="A32" s="19"/>
      <c r="B32" s="19"/>
      <c r="C32" s="19"/>
      <c r="D32" s="19"/>
      <c r="E32" s="19"/>
      <c r="F32" s="19"/>
      <c r="G32" s="19"/>
      <c r="H32" s="19"/>
      <c r="I32" s="19"/>
      <c r="J32" s="19"/>
      <c r="K32" s="19"/>
      <c r="L32" s="19"/>
      <c r="M32" s="19"/>
      <c r="N32" s="19"/>
      <c r="O32" s="19"/>
      <c r="P32" s="19"/>
      <c r="Q32" s="19"/>
      <c r="R32" s="19"/>
      <c r="S32" s="19"/>
    </row>
    <row r="33" spans="1:19" ht="15">
      <c r="A33" s="19"/>
      <c r="B33" s="19"/>
      <c r="C33" s="19"/>
      <c r="D33" s="19"/>
      <c r="E33" s="19"/>
      <c r="F33" s="19"/>
      <c r="G33" s="19"/>
      <c r="H33" s="19"/>
      <c r="I33" s="19"/>
      <c r="J33" s="19"/>
      <c r="K33" s="19"/>
      <c r="L33" s="19"/>
      <c r="M33" s="19"/>
      <c r="N33" s="19"/>
      <c r="O33" s="19"/>
      <c r="P33" s="19"/>
      <c r="Q33" s="19"/>
      <c r="R33" s="19"/>
      <c r="S33" s="19"/>
    </row>
    <row r="34" spans="1:19" ht="15">
      <c r="A34" s="19"/>
      <c r="B34" s="19"/>
      <c r="C34" s="19"/>
      <c r="D34" s="19"/>
      <c r="E34" s="19"/>
      <c r="F34" s="19"/>
      <c r="G34" s="19"/>
      <c r="H34" s="19"/>
      <c r="I34" s="19"/>
      <c r="J34" s="19"/>
      <c r="K34" s="19"/>
      <c r="L34" s="19"/>
      <c r="M34" s="19"/>
      <c r="N34" s="19"/>
      <c r="O34" s="19"/>
      <c r="P34" s="19"/>
      <c r="Q34" s="19"/>
      <c r="R34" s="19"/>
      <c r="S34" s="19"/>
    </row>
    <row r="35" spans="1:19" ht="15">
      <c r="A35" s="19"/>
      <c r="B35" s="19"/>
      <c r="C35" s="19"/>
      <c r="D35" s="19"/>
      <c r="E35" s="19"/>
      <c r="F35" s="19"/>
      <c r="G35" s="19"/>
      <c r="H35" s="19"/>
      <c r="I35" s="19"/>
      <c r="J35" s="19"/>
      <c r="K35" s="19"/>
      <c r="L35" s="19"/>
      <c r="M35" s="19"/>
      <c r="N35" s="19"/>
      <c r="O35" s="19"/>
      <c r="P35" s="19"/>
      <c r="Q35" s="19"/>
      <c r="R35" s="19"/>
      <c r="S35" s="19"/>
    </row>
    <row r="36" spans="1:19" ht="15">
      <c r="A36" s="19"/>
      <c r="B36" s="19"/>
      <c r="C36" s="19"/>
      <c r="D36" s="19"/>
      <c r="E36" s="19"/>
      <c r="F36" s="19"/>
      <c r="G36" s="19"/>
      <c r="H36" s="19"/>
      <c r="I36" s="19"/>
      <c r="J36" s="19"/>
      <c r="K36" s="19"/>
      <c r="L36" s="19"/>
      <c r="M36" s="19"/>
      <c r="N36" s="19"/>
      <c r="O36" s="19"/>
      <c r="P36" s="19"/>
      <c r="Q36" s="19"/>
      <c r="R36" s="19"/>
      <c r="S36" s="19"/>
    </row>
    <row r="37" spans="1:19" ht="15">
      <c r="A37" s="19"/>
      <c r="B37" s="19"/>
      <c r="C37" s="19"/>
      <c r="D37" s="19"/>
      <c r="E37" s="19"/>
      <c r="F37" s="19"/>
      <c r="G37" s="19"/>
      <c r="H37" s="19"/>
      <c r="I37" s="19"/>
      <c r="J37" s="19"/>
      <c r="K37" s="19"/>
      <c r="L37" s="19"/>
      <c r="M37" s="19"/>
      <c r="N37" s="19"/>
      <c r="O37" s="19"/>
      <c r="P37" s="19"/>
      <c r="Q37" s="19"/>
      <c r="R37" s="19"/>
      <c r="S37" s="19"/>
    </row>
    <row r="38" spans="1:19" ht="15">
      <c r="A38" s="19"/>
      <c r="B38" s="19"/>
      <c r="C38" s="19"/>
      <c r="D38" s="19"/>
      <c r="E38" s="19"/>
      <c r="F38" s="19"/>
      <c r="G38" s="19"/>
      <c r="H38" s="19"/>
      <c r="I38" s="19"/>
      <c r="J38" s="19"/>
      <c r="K38" s="19"/>
      <c r="L38" s="19"/>
      <c r="M38" s="19"/>
      <c r="N38" s="19"/>
      <c r="O38" s="19"/>
      <c r="P38" s="19"/>
      <c r="Q38" s="19"/>
      <c r="R38" s="19"/>
      <c r="S38" s="19"/>
    </row>
    <row r="39" spans="1:19" ht="15">
      <c r="A39" s="19"/>
      <c r="B39" s="19"/>
      <c r="C39" s="19"/>
      <c r="D39" s="19"/>
      <c r="E39" s="19"/>
      <c r="F39" s="19"/>
      <c r="G39" s="19"/>
      <c r="H39" s="19"/>
      <c r="I39" s="19"/>
      <c r="J39" s="19"/>
      <c r="K39" s="19"/>
      <c r="L39" s="19"/>
      <c r="M39" s="19"/>
      <c r="N39" s="19"/>
      <c r="O39" s="19"/>
      <c r="P39" s="19"/>
      <c r="Q39" s="19"/>
      <c r="R39" s="19"/>
      <c r="S39" s="19"/>
    </row>
    <row r="40" spans="1:19" ht="15">
      <c r="A40" s="19"/>
      <c r="B40" s="19"/>
      <c r="C40" s="19"/>
      <c r="D40" s="19"/>
      <c r="E40" s="19"/>
      <c r="F40" s="19"/>
      <c r="G40" s="19"/>
      <c r="H40" s="19"/>
      <c r="I40" s="19"/>
      <c r="J40" s="19"/>
      <c r="K40" s="19"/>
      <c r="L40" s="19"/>
      <c r="M40" s="19"/>
      <c r="N40" s="19"/>
      <c r="O40" s="19"/>
      <c r="P40" s="19"/>
      <c r="Q40" s="19"/>
      <c r="R40" s="19"/>
      <c r="S40" s="19"/>
    </row>
    <row r="41" spans="1:19" ht="15">
      <c r="A41" s="19"/>
      <c r="B41" s="19"/>
      <c r="C41" s="19"/>
      <c r="D41" s="19"/>
      <c r="E41" s="19"/>
      <c r="F41" s="19"/>
      <c r="G41" s="19"/>
      <c r="H41" s="19"/>
      <c r="I41" s="19"/>
      <c r="J41" s="19"/>
      <c r="K41" s="19"/>
      <c r="L41" s="19"/>
      <c r="M41" s="19"/>
      <c r="N41" s="19"/>
      <c r="O41" s="19"/>
      <c r="P41" s="19"/>
      <c r="Q41" s="19"/>
      <c r="R41" s="19"/>
      <c r="S41" s="19"/>
    </row>
    <row r="42" spans="1:19" ht="15">
      <c r="A42" s="19"/>
      <c r="B42" s="19"/>
      <c r="C42" s="19"/>
      <c r="D42" s="19"/>
      <c r="E42" s="19"/>
      <c r="F42" s="19"/>
      <c r="G42" s="19"/>
      <c r="H42" s="19"/>
      <c r="I42" s="19"/>
      <c r="J42" s="19"/>
      <c r="K42" s="19"/>
      <c r="L42" s="19"/>
      <c r="M42" s="19"/>
      <c r="N42" s="19"/>
      <c r="O42" s="19"/>
      <c r="P42" s="19"/>
      <c r="Q42" s="19"/>
      <c r="R42" s="19"/>
      <c r="S42" s="19"/>
    </row>
    <row r="43" spans="1:19" ht="15">
      <c r="A43" s="19"/>
      <c r="B43" s="19"/>
      <c r="C43" s="19"/>
      <c r="D43" s="19"/>
      <c r="E43" s="19"/>
      <c r="F43" s="19"/>
      <c r="G43" s="19"/>
      <c r="H43" s="19"/>
      <c r="I43" s="19"/>
      <c r="J43" s="19"/>
      <c r="K43" s="19"/>
      <c r="L43" s="19"/>
      <c r="M43" s="19"/>
      <c r="N43" s="19"/>
      <c r="O43" s="19"/>
      <c r="P43" s="19"/>
      <c r="Q43" s="19"/>
      <c r="R43" s="19"/>
      <c r="S43" s="19"/>
    </row>
    <row r="44" spans="1:19" ht="15">
      <c r="A44" s="19"/>
      <c r="B44" s="19"/>
      <c r="C44" s="19"/>
      <c r="D44" s="19"/>
      <c r="E44" s="19"/>
      <c r="F44" s="19"/>
      <c r="G44" s="19"/>
      <c r="H44" s="19"/>
      <c r="I44" s="19"/>
      <c r="J44" s="19"/>
      <c r="K44" s="19"/>
      <c r="L44" s="19"/>
      <c r="M44" s="19"/>
      <c r="N44" s="19"/>
      <c r="O44" s="19"/>
      <c r="P44" s="19"/>
      <c r="Q44" s="19"/>
      <c r="R44" s="19"/>
      <c r="S44" s="19"/>
    </row>
    <row r="45" spans="1:19" ht="15">
      <c r="A45" s="19"/>
      <c r="B45" s="19"/>
      <c r="C45" s="19"/>
      <c r="D45" s="19"/>
      <c r="E45" s="19"/>
      <c r="F45" s="19"/>
      <c r="G45" s="19"/>
      <c r="H45" s="19"/>
      <c r="I45" s="19"/>
      <c r="J45" s="19"/>
      <c r="K45" s="19"/>
      <c r="L45" s="19"/>
      <c r="M45" s="19"/>
      <c r="N45" s="19"/>
      <c r="O45" s="19"/>
      <c r="P45" s="19"/>
      <c r="Q45" s="19"/>
      <c r="R45" s="19"/>
      <c r="S45" s="19"/>
    </row>
    <row r="46" spans="1:19" ht="15">
      <c r="A46" s="19"/>
      <c r="B46" s="19"/>
      <c r="C46" s="19"/>
      <c r="D46" s="19"/>
      <c r="E46" s="19"/>
      <c r="F46" s="19"/>
      <c r="G46" s="19"/>
      <c r="H46" s="19"/>
      <c r="I46" s="19"/>
      <c r="J46" s="19"/>
      <c r="K46" s="19"/>
      <c r="L46" s="19"/>
      <c r="M46" s="19"/>
      <c r="N46" s="19"/>
      <c r="O46" s="19"/>
      <c r="P46" s="19"/>
      <c r="Q46" s="19"/>
      <c r="R46" s="19"/>
      <c r="S46" s="19"/>
    </row>
    <row r="47" spans="1:19" ht="15">
      <c r="A47" s="19"/>
      <c r="B47" s="19"/>
      <c r="C47" s="19"/>
      <c r="D47" s="19"/>
      <c r="E47" s="19"/>
      <c r="F47" s="19"/>
      <c r="G47" s="19"/>
      <c r="H47" s="19"/>
      <c r="I47" s="19"/>
      <c r="J47" s="19"/>
      <c r="K47" s="19"/>
      <c r="L47" s="19"/>
      <c r="M47" s="19"/>
      <c r="N47" s="19"/>
      <c r="O47" s="19"/>
      <c r="P47" s="19"/>
      <c r="Q47" s="19"/>
      <c r="R47" s="19"/>
      <c r="S47" s="19"/>
    </row>
    <row r="48" spans="1:19" ht="15">
      <c r="A48" s="19"/>
      <c r="B48" s="19"/>
      <c r="C48" s="19"/>
      <c r="D48" s="19"/>
      <c r="E48" s="19"/>
      <c r="F48" s="19"/>
      <c r="G48" s="19"/>
      <c r="H48" s="19"/>
      <c r="I48" s="19"/>
      <c r="J48" s="19"/>
      <c r="K48" s="19"/>
      <c r="L48" s="19"/>
      <c r="M48" s="19"/>
      <c r="N48" s="19"/>
      <c r="O48" s="19"/>
      <c r="P48" s="19"/>
      <c r="Q48" s="19"/>
      <c r="R48" s="19"/>
      <c r="S48" s="19"/>
    </row>
    <row r="49" spans="1:19" ht="15">
      <c r="A49" s="19"/>
      <c r="B49" s="19"/>
      <c r="C49" s="19"/>
      <c r="D49" s="19"/>
      <c r="E49" s="19"/>
      <c r="F49" s="19"/>
      <c r="G49" s="19"/>
      <c r="H49" s="19"/>
      <c r="I49" s="19"/>
      <c r="J49" s="19"/>
      <c r="K49" s="19"/>
      <c r="L49" s="19"/>
      <c r="M49" s="19"/>
      <c r="N49" s="19"/>
      <c r="O49" s="19"/>
      <c r="P49" s="19"/>
      <c r="Q49" s="19"/>
      <c r="R49" s="19"/>
      <c r="S49" s="19"/>
    </row>
    <row r="50" spans="1:19" ht="15">
      <c r="A50" s="19"/>
      <c r="B50" s="19"/>
      <c r="C50" s="19"/>
      <c r="D50" s="19"/>
      <c r="E50" s="19"/>
      <c r="F50" s="19"/>
      <c r="G50" s="19"/>
      <c r="H50" s="19"/>
      <c r="I50" s="19"/>
      <c r="J50" s="19"/>
      <c r="K50" s="19"/>
      <c r="L50" s="19"/>
      <c r="M50" s="19"/>
      <c r="N50" s="19"/>
      <c r="O50" s="19"/>
      <c r="P50" s="19"/>
      <c r="Q50" s="19"/>
      <c r="R50" s="19"/>
      <c r="S50" s="19"/>
    </row>
    <row r="51" spans="1:19" ht="15">
      <c r="A51" s="19"/>
      <c r="B51" s="19"/>
      <c r="C51" s="19"/>
      <c r="D51" s="19"/>
      <c r="E51" s="19"/>
      <c r="F51" s="19"/>
      <c r="G51" s="19"/>
      <c r="H51" s="19"/>
      <c r="I51" s="19"/>
      <c r="J51" s="19"/>
      <c r="K51" s="19"/>
      <c r="L51" s="19"/>
      <c r="M51" s="19"/>
      <c r="N51" s="19"/>
      <c r="O51" s="19"/>
      <c r="P51" s="19"/>
      <c r="Q51" s="19"/>
      <c r="R51" s="19"/>
      <c r="S51" s="19"/>
    </row>
    <row r="52" spans="1:19" ht="15">
      <c r="A52" s="19"/>
      <c r="B52" s="19"/>
      <c r="C52" s="19"/>
      <c r="D52" s="19"/>
      <c r="E52" s="19"/>
      <c r="F52" s="19"/>
      <c r="G52" s="19"/>
      <c r="H52" s="19"/>
      <c r="I52" s="19"/>
      <c r="J52" s="19"/>
      <c r="K52" s="19"/>
      <c r="L52" s="19"/>
      <c r="M52" s="19"/>
      <c r="N52" s="19"/>
      <c r="O52" s="19"/>
      <c r="P52" s="19"/>
      <c r="Q52" s="19"/>
      <c r="R52" s="19"/>
      <c r="S52" s="19"/>
    </row>
    <row r="53" spans="1:19" ht="15">
      <c r="A53" s="19"/>
      <c r="B53" s="19"/>
      <c r="C53" s="19"/>
      <c r="D53" s="19"/>
      <c r="E53" s="19"/>
      <c r="F53" s="19"/>
      <c r="G53" s="19"/>
      <c r="H53" s="19"/>
      <c r="I53" s="19"/>
      <c r="J53" s="19"/>
      <c r="K53" s="19"/>
      <c r="L53" s="19"/>
      <c r="M53" s="19"/>
      <c r="N53" s="19"/>
      <c r="O53" s="19"/>
      <c r="P53" s="19"/>
      <c r="Q53" s="19"/>
      <c r="R53" s="19"/>
      <c r="S53" s="19"/>
    </row>
    <row r="54" spans="1:19" ht="15">
      <c r="A54" s="19"/>
      <c r="B54" s="19"/>
      <c r="C54" s="19"/>
      <c r="D54" s="19"/>
      <c r="E54" s="19"/>
      <c r="F54" s="19"/>
      <c r="G54" s="19"/>
      <c r="H54" s="19"/>
      <c r="I54" s="19"/>
      <c r="J54" s="19"/>
      <c r="K54" s="19"/>
      <c r="L54" s="19"/>
      <c r="M54" s="19"/>
      <c r="N54" s="19"/>
      <c r="O54" s="19"/>
      <c r="P54" s="19"/>
      <c r="Q54" s="19"/>
      <c r="R54" s="19"/>
      <c r="S54" s="19"/>
    </row>
    <row r="55" spans="1:19" ht="15">
      <c r="A55" s="19"/>
      <c r="B55" s="19"/>
      <c r="C55" s="19"/>
      <c r="D55" s="19"/>
      <c r="E55" s="19"/>
      <c r="F55" s="19"/>
      <c r="G55" s="19"/>
      <c r="H55" s="19"/>
      <c r="I55" s="19"/>
      <c r="J55" s="19"/>
      <c r="K55" s="19"/>
      <c r="L55" s="19"/>
      <c r="M55" s="19"/>
      <c r="N55" s="19"/>
      <c r="O55" s="19"/>
      <c r="P55" s="19"/>
      <c r="Q55" s="19"/>
      <c r="R55" s="19"/>
      <c r="S55" s="19"/>
    </row>
    <row r="56" spans="1:19" ht="15">
      <c r="A56" s="19"/>
      <c r="B56" s="19"/>
      <c r="C56" s="19"/>
      <c r="D56" s="19"/>
      <c r="E56" s="19"/>
      <c r="F56" s="19"/>
      <c r="G56" s="19"/>
      <c r="H56" s="19"/>
      <c r="I56" s="19"/>
      <c r="J56" s="19"/>
      <c r="K56" s="19"/>
      <c r="L56" s="19"/>
      <c r="M56" s="19"/>
      <c r="N56" s="19"/>
      <c r="O56" s="19"/>
      <c r="P56" s="19"/>
      <c r="Q56" s="19"/>
      <c r="R56" s="19"/>
      <c r="S56" s="19"/>
    </row>
    <row r="57" spans="1:19" ht="15">
      <c r="A57" s="19"/>
      <c r="B57" s="19"/>
      <c r="C57" s="19"/>
      <c r="D57" s="19"/>
      <c r="E57" s="19"/>
      <c r="F57" s="19"/>
      <c r="G57" s="19"/>
      <c r="H57" s="19"/>
      <c r="I57" s="19"/>
      <c r="J57" s="19"/>
      <c r="K57" s="19"/>
      <c r="L57" s="19"/>
      <c r="M57" s="19"/>
      <c r="N57" s="19"/>
      <c r="O57" s="19"/>
      <c r="P57" s="19"/>
      <c r="Q57" s="19"/>
      <c r="R57" s="19"/>
      <c r="S57" s="19"/>
    </row>
    <row r="58" spans="1:19" ht="15">
      <c r="A58" s="19"/>
      <c r="B58" s="19"/>
      <c r="C58" s="19"/>
      <c r="D58" s="19"/>
      <c r="E58" s="19"/>
      <c r="F58" s="19"/>
      <c r="G58" s="19"/>
      <c r="H58" s="19"/>
      <c r="I58" s="19"/>
      <c r="J58" s="19"/>
      <c r="K58" s="19"/>
      <c r="L58" s="19"/>
      <c r="M58" s="19"/>
      <c r="N58" s="19"/>
      <c r="O58" s="19"/>
      <c r="P58" s="19"/>
      <c r="Q58" s="19"/>
      <c r="R58" s="19"/>
      <c r="S58" s="19"/>
    </row>
    <row r="59" spans="1:19" ht="15">
      <c r="A59" s="19"/>
      <c r="B59" s="19"/>
      <c r="C59" s="19"/>
      <c r="D59" s="19"/>
      <c r="E59" s="19"/>
      <c r="F59" s="19"/>
      <c r="G59" s="19"/>
      <c r="H59" s="19"/>
      <c r="I59" s="19"/>
      <c r="J59" s="19"/>
      <c r="K59" s="19"/>
      <c r="L59" s="19"/>
      <c r="M59" s="19"/>
      <c r="N59" s="19"/>
      <c r="O59" s="19"/>
      <c r="P59" s="19"/>
      <c r="Q59" s="19"/>
      <c r="R59" s="19"/>
      <c r="S59" s="19"/>
    </row>
    <row r="60" spans="1:19" ht="15">
      <c r="A60" s="19"/>
      <c r="B60" s="19"/>
      <c r="C60" s="19"/>
      <c r="D60" s="19"/>
      <c r="E60" s="19"/>
      <c r="F60" s="19"/>
      <c r="G60" s="19"/>
      <c r="H60" s="19"/>
      <c r="I60" s="19"/>
      <c r="J60" s="19"/>
      <c r="K60" s="19"/>
      <c r="L60" s="19"/>
      <c r="M60" s="19"/>
      <c r="N60" s="19"/>
      <c r="O60" s="19"/>
      <c r="P60" s="19"/>
      <c r="Q60" s="19"/>
      <c r="R60" s="19"/>
      <c r="S60" s="19"/>
    </row>
    <row r="61" spans="1:19" ht="15">
      <c r="A61" s="19"/>
      <c r="B61" s="19"/>
      <c r="C61" s="19"/>
      <c r="D61" s="19"/>
      <c r="E61" s="19"/>
      <c r="F61" s="19"/>
      <c r="G61" s="19"/>
      <c r="H61" s="19"/>
      <c r="I61" s="19"/>
      <c r="J61" s="19"/>
      <c r="K61" s="19"/>
      <c r="L61" s="19"/>
      <c r="M61" s="19"/>
      <c r="N61" s="19"/>
      <c r="O61" s="19"/>
      <c r="P61" s="19"/>
      <c r="Q61" s="19"/>
      <c r="R61" s="19"/>
      <c r="S61" s="19"/>
    </row>
    <row r="62" spans="1:19" ht="15">
      <c r="A62" s="19"/>
      <c r="B62" s="19"/>
      <c r="C62" s="19"/>
      <c r="D62" s="19"/>
      <c r="E62" s="19"/>
      <c r="F62" s="19"/>
      <c r="G62" s="19"/>
      <c r="H62" s="19"/>
      <c r="I62" s="19"/>
      <c r="J62" s="19"/>
      <c r="K62" s="19"/>
      <c r="L62" s="19"/>
      <c r="M62" s="19"/>
      <c r="N62" s="19"/>
      <c r="O62" s="19"/>
      <c r="P62" s="19"/>
      <c r="Q62" s="19"/>
      <c r="R62" s="19"/>
      <c r="S62" s="19"/>
    </row>
    <row r="63" spans="1:19" ht="15">
      <c r="A63" s="19"/>
      <c r="B63" s="19"/>
      <c r="C63" s="19"/>
      <c r="D63" s="19"/>
      <c r="E63" s="19"/>
      <c r="F63" s="19"/>
      <c r="G63" s="19"/>
      <c r="H63" s="19"/>
      <c r="I63" s="19"/>
      <c r="J63" s="19"/>
      <c r="K63" s="19"/>
      <c r="L63" s="19"/>
      <c r="M63" s="19"/>
      <c r="N63" s="19"/>
      <c r="O63" s="19"/>
      <c r="P63" s="19"/>
      <c r="Q63" s="19"/>
      <c r="R63" s="19"/>
      <c r="S63" s="19"/>
    </row>
    <row r="64" spans="1:19" ht="15">
      <c r="A64" s="19"/>
      <c r="B64" s="19"/>
      <c r="C64" s="19"/>
      <c r="D64" s="19"/>
      <c r="E64" s="19"/>
      <c r="F64" s="19"/>
      <c r="G64" s="19"/>
      <c r="H64" s="19"/>
      <c r="I64" s="19"/>
      <c r="J64" s="19"/>
      <c r="K64" s="19"/>
      <c r="L64" s="19"/>
      <c r="M64" s="19"/>
      <c r="N64" s="19"/>
      <c r="O64" s="19"/>
      <c r="P64" s="19"/>
      <c r="Q64" s="19"/>
      <c r="R64" s="19"/>
      <c r="S64" s="19"/>
    </row>
    <row r="65" spans="1:19" ht="15">
      <c r="A65" s="19"/>
      <c r="B65" s="19"/>
      <c r="C65" s="19"/>
      <c r="D65" s="19"/>
      <c r="E65" s="19"/>
      <c r="F65" s="19"/>
      <c r="G65" s="19"/>
      <c r="H65" s="19"/>
      <c r="I65" s="19"/>
      <c r="J65" s="19"/>
      <c r="K65" s="19"/>
      <c r="L65" s="19"/>
      <c r="M65" s="19"/>
      <c r="N65" s="19"/>
      <c r="O65" s="19"/>
      <c r="P65" s="19"/>
      <c r="Q65" s="19"/>
      <c r="R65" s="19"/>
      <c r="S65" s="19"/>
    </row>
    <row r="66" spans="1:19" ht="15">
      <c r="A66" s="19"/>
      <c r="B66" s="19"/>
      <c r="C66" s="19"/>
      <c r="D66" s="19"/>
      <c r="E66" s="19"/>
      <c r="F66" s="19"/>
      <c r="G66" s="19"/>
      <c r="H66" s="19"/>
      <c r="I66" s="19"/>
      <c r="J66" s="19"/>
      <c r="K66" s="19"/>
      <c r="L66" s="19"/>
      <c r="M66" s="19"/>
      <c r="N66" s="19"/>
      <c r="O66" s="19"/>
      <c r="P66" s="19"/>
      <c r="Q66" s="19"/>
      <c r="R66" s="19"/>
      <c r="S66" s="19"/>
    </row>
    <row r="67" spans="1:19" ht="15">
      <c r="A67" s="19"/>
      <c r="B67" s="19"/>
      <c r="C67" s="19"/>
      <c r="D67" s="19"/>
      <c r="E67" s="19"/>
      <c r="F67" s="19"/>
      <c r="G67" s="19"/>
      <c r="H67" s="19"/>
      <c r="I67" s="19"/>
      <c r="J67" s="19"/>
      <c r="K67" s="19"/>
      <c r="L67" s="19"/>
      <c r="M67" s="19"/>
      <c r="N67" s="19"/>
      <c r="O67" s="19"/>
      <c r="P67" s="19"/>
      <c r="Q67" s="19"/>
      <c r="R67" s="19"/>
      <c r="S67" s="19"/>
    </row>
    <row r="68" spans="1:19" ht="15">
      <c r="A68" s="19"/>
      <c r="B68" s="19"/>
      <c r="C68" s="19"/>
      <c r="D68" s="19"/>
      <c r="E68" s="19"/>
      <c r="F68" s="19"/>
      <c r="G68" s="19"/>
      <c r="H68" s="19"/>
      <c r="I68" s="19"/>
      <c r="J68" s="19"/>
      <c r="K68" s="19"/>
      <c r="L68" s="19"/>
      <c r="M68" s="19"/>
      <c r="N68" s="19"/>
      <c r="O68" s="19"/>
      <c r="P68" s="19"/>
      <c r="Q68" s="19"/>
      <c r="R68" s="19"/>
      <c r="S68" s="19"/>
    </row>
    <row r="69" spans="1:19" ht="15">
      <c r="A69" s="19"/>
      <c r="B69" s="19"/>
      <c r="C69" s="19"/>
      <c r="D69" s="19"/>
      <c r="E69" s="19"/>
      <c r="F69" s="19"/>
      <c r="G69" s="19"/>
      <c r="H69" s="19"/>
      <c r="I69" s="19"/>
      <c r="J69" s="19"/>
      <c r="K69" s="19"/>
      <c r="L69" s="19"/>
      <c r="M69" s="19"/>
      <c r="N69" s="19"/>
      <c r="O69" s="19"/>
      <c r="P69" s="19"/>
      <c r="Q69" s="19"/>
      <c r="R69" s="19"/>
      <c r="S69" s="19"/>
    </row>
    <row r="70" spans="1:19" ht="15">
      <c r="A70" s="19"/>
      <c r="B70" s="19"/>
      <c r="C70" s="19"/>
      <c r="D70" s="19"/>
      <c r="E70" s="19"/>
      <c r="F70" s="19"/>
      <c r="G70" s="19"/>
      <c r="H70" s="19"/>
      <c r="I70" s="19"/>
      <c r="J70" s="19"/>
      <c r="K70" s="19"/>
      <c r="L70" s="19"/>
      <c r="M70" s="19"/>
      <c r="N70" s="19"/>
      <c r="O70" s="19"/>
      <c r="P70" s="19"/>
      <c r="Q70" s="19"/>
      <c r="R70" s="19"/>
      <c r="S70" s="19"/>
    </row>
    <row r="71" spans="1:19" ht="15">
      <c r="A71" s="19"/>
      <c r="B71" s="19"/>
      <c r="C71" s="19"/>
      <c r="D71" s="19"/>
      <c r="E71" s="19"/>
      <c r="F71" s="19"/>
      <c r="G71" s="19"/>
      <c r="H71" s="19"/>
      <c r="I71" s="19"/>
      <c r="J71" s="19"/>
      <c r="K71" s="19"/>
      <c r="L71" s="19"/>
      <c r="M71" s="19"/>
      <c r="N71" s="19"/>
      <c r="O71" s="19"/>
      <c r="P71" s="19"/>
      <c r="Q71" s="19"/>
      <c r="R71" s="19"/>
      <c r="S71" s="19"/>
    </row>
    <row r="72" spans="1:19" ht="15">
      <c r="A72" s="19"/>
      <c r="B72" s="19"/>
      <c r="C72" s="19"/>
      <c r="D72" s="19"/>
      <c r="E72" s="19"/>
      <c r="F72" s="19"/>
      <c r="G72" s="19"/>
      <c r="H72" s="19"/>
      <c r="I72" s="19"/>
      <c r="J72" s="19"/>
      <c r="K72" s="19"/>
      <c r="L72" s="19"/>
      <c r="M72" s="19"/>
      <c r="N72" s="19"/>
      <c r="O72" s="19"/>
      <c r="P72" s="19"/>
      <c r="Q72" s="19"/>
      <c r="R72" s="19"/>
      <c r="S72" s="19"/>
    </row>
    <row r="73" spans="1:19" ht="15">
      <c r="A73" s="19"/>
      <c r="B73" s="19"/>
      <c r="C73" s="19"/>
      <c r="D73" s="19"/>
      <c r="E73" s="19"/>
      <c r="F73" s="19"/>
      <c r="G73" s="19"/>
      <c r="H73" s="19"/>
      <c r="I73" s="19"/>
      <c r="J73" s="19"/>
      <c r="K73" s="19"/>
      <c r="L73" s="19"/>
      <c r="M73" s="19"/>
      <c r="N73" s="19"/>
      <c r="O73" s="19"/>
      <c r="P73" s="19"/>
      <c r="Q73" s="19"/>
      <c r="R73" s="19"/>
      <c r="S73" s="19"/>
    </row>
    <row r="74" spans="1:19" ht="15">
      <c r="A74" s="19"/>
      <c r="B74" s="19"/>
      <c r="C74" s="19"/>
      <c r="D74" s="19"/>
      <c r="E74" s="19"/>
      <c r="F74" s="19"/>
      <c r="G74" s="19"/>
      <c r="H74" s="19"/>
      <c r="I74" s="19"/>
      <c r="J74" s="19"/>
      <c r="K74" s="19"/>
      <c r="L74" s="19"/>
      <c r="M74" s="19"/>
      <c r="N74" s="19"/>
      <c r="O74" s="19"/>
      <c r="P74" s="19"/>
      <c r="Q74" s="19"/>
      <c r="R74" s="19"/>
      <c r="S74" s="19"/>
    </row>
    <row r="75" spans="1:19" ht="15">
      <c r="A75" s="19"/>
      <c r="B75" s="19"/>
      <c r="C75" s="19"/>
      <c r="D75" s="19"/>
      <c r="E75" s="19"/>
      <c r="F75" s="19"/>
      <c r="G75" s="19"/>
      <c r="H75" s="19"/>
      <c r="I75" s="19"/>
      <c r="J75" s="19"/>
      <c r="K75" s="19"/>
      <c r="L75" s="19"/>
      <c r="M75" s="19"/>
      <c r="N75" s="19"/>
      <c r="O75" s="19"/>
      <c r="P75" s="19"/>
      <c r="Q75" s="19"/>
      <c r="R75" s="19"/>
      <c r="S75" s="19"/>
    </row>
    <row r="76" spans="1:19" ht="15">
      <c r="A76" s="19"/>
      <c r="B76" s="19"/>
      <c r="C76" s="19"/>
      <c r="D76" s="19"/>
      <c r="E76" s="19"/>
      <c r="F76" s="19"/>
      <c r="G76" s="19"/>
      <c r="H76" s="19"/>
      <c r="I76" s="19"/>
      <c r="J76" s="19"/>
      <c r="K76" s="19"/>
      <c r="L76" s="19"/>
      <c r="M76" s="19"/>
      <c r="N76" s="19"/>
      <c r="O76" s="19"/>
      <c r="P76" s="19"/>
      <c r="Q76" s="19"/>
      <c r="R76" s="19"/>
      <c r="S76" s="19"/>
    </row>
    <row r="77" spans="1:19" ht="15">
      <c r="A77" s="19"/>
      <c r="B77" s="19"/>
      <c r="C77" s="19"/>
      <c r="D77" s="19"/>
      <c r="E77" s="19"/>
      <c r="F77" s="19"/>
      <c r="G77" s="19"/>
      <c r="H77" s="19"/>
      <c r="I77" s="19"/>
      <c r="J77" s="19"/>
      <c r="K77" s="19"/>
      <c r="L77" s="19"/>
      <c r="M77" s="19"/>
      <c r="N77" s="19"/>
      <c r="O77" s="19"/>
      <c r="P77" s="19"/>
      <c r="Q77" s="19"/>
      <c r="R77" s="19"/>
      <c r="S77" s="19"/>
    </row>
    <row r="78" spans="1:19" ht="15">
      <c r="A78" s="19"/>
      <c r="B78" s="19"/>
      <c r="C78" s="19"/>
      <c r="D78" s="19"/>
      <c r="E78" s="19"/>
      <c r="F78" s="19"/>
      <c r="G78" s="19"/>
      <c r="H78" s="19"/>
      <c r="I78" s="19"/>
      <c r="J78" s="19"/>
      <c r="K78" s="19"/>
      <c r="L78" s="19"/>
      <c r="M78" s="19"/>
      <c r="N78" s="19"/>
      <c r="O78" s="19"/>
      <c r="P78" s="19"/>
      <c r="Q78" s="19"/>
      <c r="R78" s="19"/>
      <c r="S78" s="19"/>
    </row>
    <row r="79" spans="1:19" ht="15">
      <c r="A79" s="19"/>
      <c r="B79" s="19"/>
      <c r="C79" s="19"/>
      <c r="D79" s="19"/>
      <c r="E79" s="19"/>
      <c r="F79" s="19"/>
      <c r="G79" s="19"/>
      <c r="H79" s="19"/>
      <c r="I79" s="19"/>
      <c r="J79" s="19"/>
      <c r="K79" s="19"/>
      <c r="L79" s="19"/>
      <c r="M79" s="19"/>
      <c r="N79" s="19"/>
      <c r="O79" s="19"/>
      <c r="P79" s="19"/>
      <c r="Q79" s="19"/>
      <c r="R79" s="19"/>
      <c r="S79" s="19"/>
    </row>
    <row r="80" spans="1:19" ht="15">
      <c r="A80" s="19"/>
      <c r="B80" s="19"/>
      <c r="C80" s="19"/>
      <c r="D80" s="19"/>
      <c r="E80" s="19"/>
      <c r="F80" s="19"/>
      <c r="G80" s="19"/>
      <c r="H80" s="19"/>
      <c r="I80" s="19"/>
      <c r="J80" s="19"/>
      <c r="K80" s="19"/>
      <c r="L80" s="19"/>
      <c r="M80" s="19"/>
      <c r="N80" s="19"/>
      <c r="O80" s="19"/>
      <c r="P80" s="19"/>
      <c r="Q80" s="19"/>
      <c r="R80" s="19"/>
      <c r="S80" s="19"/>
    </row>
    <row r="81" spans="1:19" ht="15">
      <c r="A81" s="19"/>
      <c r="B81" s="19"/>
      <c r="C81" s="19"/>
      <c r="D81" s="19"/>
      <c r="E81" s="19"/>
      <c r="F81" s="19"/>
      <c r="G81" s="19"/>
      <c r="H81" s="19"/>
      <c r="I81" s="19"/>
      <c r="J81" s="19"/>
      <c r="K81" s="19"/>
      <c r="L81" s="19"/>
      <c r="M81" s="19"/>
      <c r="N81" s="19"/>
      <c r="O81" s="19"/>
      <c r="P81" s="19"/>
      <c r="Q81" s="19"/>
      <c r="R81" s="19"/>
      <c r="S81" s="19"/>
    </row>
    <row r="82" spans="1:19" ht="15">
      <c r="A82" s="19"/>
      <c r="B82" s="19"/>
      <c r="C82" s="19"/>
      <c r="D82" s="19"/>
      <c r="E82" s="19"/>
      <c r="F82" s="19"/>
      <c r="G82" s="19"/>
      <c r="H82" s="19"/>
      <c r="I82" s="19"/>
      <c r="J82" s="19"/>
      <c r="K82" s="19"/>
      <c r="L82" s="19"/>
      <c r="M82" s="19"/>
      <c r="N82" s="19"/>
      <c r="O82" s="19"/>
      <c r="P82" s="19"/>
      <c r="Q82" s="19"/>
      <c r="R82" s="19"/>
      <c r="S82" s="19"/>
    </row>
    <row r="83" spans="1:19" ht="15">
      <c r="A83" s="19"/>
      <c r="B83" s="19"/>
      <c r="C83" s="19"/>
      <c r="D83" s="19"/>
      <c r="E83" s="19"/>
      <c r="F83" s="19"/>
      <c r="G83" s="19"/>
      <c r="H83" s="19"/>
      <c r="I83" s="19"/>
      <c r="J83" s="19"/>
      <c r="K83" s="19"/>
      <c r="L83" s="19"/>
      <c r="M83" s="19"/>
      <c r="N83" s="19"/>
      <c r="O83" s="19"/>
      <c r="P83" s="19"/>
      <c r="Q83" s="19"/>
      <c r="R83" s="19"/>
      <c r="S83" s="19"/>
    </row>
    <row r="84" spans="1:19" ht="15">
      <c r="A84" s="19"/>
      <c r="B84" s="19"/>
      <c r="C84" s="19"/>
      <c r="D84" s="19"/>
      <c r="E84" s="19"/>
      <c r="F84" s="19"/>
      <c r="G84" s="19"/>
      <c r="H84" s="19"/>
      <c r="I84" s="19"/>
      <c r="J84" s="19"/>
      <c r="K84" s="19"/>
      <c r="L84" s="19"/>
      <c r="M84" s="19"/>
      <c r="N84" s="19"/>
      <c r="O84" s="19"/>
      <c r="P84" s="19"/>
      <c r="Q84" s="19"/>
      <c r="R84" s="19"/>
      <c r="S84" s="19"/>
    </row>
    <row r="85" spans="1:19" ht="15">
      <c r="A85" s="19"/>
      <c r="B85" s="19"/>
      <c r="C85" s="19"/>
      <c r="D85" s="19"/>
      <c r="E85" s="19"/>
      <c r="F85" s="19"/>
      <c r="G85" s="19"/>
      <c r="H85" s="19"/>
      <c r="I85" s="19"/>
      <c r="J85" s="19"/>
      <c r="K85" s="19"/>
      <c r="L85" s="19"/>
      <c r="M85" s="19"/>
      <c r="N85" s="19"/>
      <c r="O85" s="19"/>
      <c r="P85" s="19"/>
      <c r="Q85" s="19"/>
      <c r="R85" s="19"/>
      <c r="S85" s="19"/>
    </row>
    <row r="86" spans="1:19" ht="15">
      <c r="A86" s="19"/>
      <c r="B86" s="19"/>
      <c r="C86" s="19"/>
      <c r="D86" s="19"/>
      <c r="E86" s="19"/>
      <c r="F86" s="19"/>
      <c r="G86" s="19"/>
      <c r="H86" s="19"/>
      <c r="I86" s="19"/>
      <c r="J86" s="19"/>
      <c r="K86" s="19"/>
      <c r="L86" s="19"/>
      <c r="M86" s="19"/>
      <c r="N86" s="19"/>
      <c r="O86" s="19"/>
      <c r="P86" s="19"/>
      <c r="Q86" s="19"/>
      <c r="R86" s="19"/>
      <c r="S86" s="19"/>
    </row>
    <row r="87" spans="1:19" ht="15">
      <c r="A87" s="19"/>
      <c r="B87" s="19"/>
      <c r="C87" s="19"/>
      <c r="D87" s="19"/>
      <c r="E87" s="19"/>
      <c r="F87" s="19"/>
      <c r="G87" s="19"/>
      <c r="H87" s="19"/>
      <c r="I87" s="19"/>
      <c r="J87" s="19"/>
      <c r="K87" s="19"/>
      <c r="L87" s="19"/>
      <c r="M87" s="19"/>
      <c r="N87" s="19"/>
      <c r="O87" s="19"/>
      <c r="P87" s="19"/>
      <c r="Q87" s="19"/>
      <c r="R87" s="19"/>
      <c r="S87" s="19"/>
    </row>
    <row r="88" spans="1:19" ht="15">
      <c r="A88" s="19"/>
      <c r="B88" s="19"/>
      <c r="C88" s="19"/>
      <c r="D88" s="19"/>
      <c r="E88" s="19"/>
      <c r="F88" s="19"/>
      <c r="G88" s="19"/>
      <c r="H88" s="19"/>
      <c r="I88" s="19"/>
      <c r="J88" s="19"/>
      <c r="K88" s="19"/>
      <c r="L88" s="19"/>
      <c r="M88" s="19"/>
      <c r="N88" s="19"/>
      <c r="O88" s="19"/>
      <c r="P88" s="19"/>
      <c r="Q88" s="19"/>
      <c r="R88" s="19"/>
      <c r="S88" s="19"/>
    </row>
    <row r="89" spans="1:19" ht="15">
      <c r="A89" s="19"/>
      <c r="B89" s="19"/>
      <c r="C89" s="19"/>
      <c r="D89" s="19"/>
      <c r="E89" s="19"/>
      <c r="F89" s="19"/>
      <c r="G89" s="19"/>
      <c r="H89" s="19"/>
      <c r="I89" s="19"/>
      <c r="J89" s="19"/>
      <c r="K89" s="19"/>
      <c r="L89" s="19"/>
      <c r="M89" s="19"/>
      <c r="N89" s="19"/>
      <c r="O89" s="19"/>
      <c r="P89" s="19"/>
      <c r="Q89" s="19"/>
      <c r="R89" s="19"/>
      <c r="S89" s="19"/>
    </row>
    <row r="90" spans="1:19" ht="15">
      <c r="A90" s="19"/>
      <c r="B90" s="19"/>
      <c r="C90" s="19"/>
      <c r="D90" s="19"/>
      <c r="E90" s="19"/>
      <c r="F90" s="19"/>
      <c r="G90" s="19"/>
      <c r="H90" s="19"/>
      <c r="I90" s="19"/>
      <c r="J90" s="19"/>
      <c r="K90" s="19"/>
      <c r="L90" s="19"/>
      <c r="M90" s="19"/>
      <c r="N90" s="19"/>
      <c r="O90" s="19"/>
      <c r="P90" s="19"/>
      <c r="Q90" s="19"/>
      <c r="R90" s="19"/>
      <c r="S90" s="19"/>
    </row>
    <row r="91" spans="1:19" ht="15">
      <c r="A91" s="19"/>
      <c r="B91" s="19"/>
      <c r="C91" s="19"/>
      <c r="D91" s="19"/>
      <c r="E91" s="19"/>
      <c r="F91" s="19"/>
      <c r="G91" s="19"/>
      <c r="H91" s="19"/>
      <c r="I91" s="19"/>
      <c r="J91" s="19"/>
      <c r="K91" s="19"/>
      <c r="L91" s="19"/>
      <c r="M91" s="19"/>
      <c r="N91" s="19"/>
      <c r="O91" s="19"/>
      <c r="P91" s="19"/>
      <c r="Q91" s="19"/>
      <c r="R91" s="19"/>
      <c r="S91" s="19"/>
    </row>
    <row r="92" spans="1:19" ht="15">
      <c r="A92" s="19"/>
      <c r="B92" s="19"/>
      <c r="C92" s="19"/>
      <c r="D92" s="19"/>
      <c r="E92" s="19"/>
      <c r="F92" s="19"/>
      <c r="G92" s="19"/>
      <c r="H92" s="19"/>
      <c r="I92" s="19"/>
      <c r="J92" s="19"/>
      <c r="K92" s="19"/>
      <c r="L92" s="19"/>
      <c r="M92" s="19"/>
      <c r="N92" s="19"/>
      <c r="O92" s="19"/>
      <c r="P92" s="19"/>
      <c r="Q92" s="19"/>
      <c r="R92" s="19"/>
      <c r="S92" s="19"/>
    </row>
    <row r="93" spans="1:19" ht="15">
      <c r="A93" s="19"/>
      <c r="B93" s="19"/>
      <c r="C93" s="19"/>
      <c r="D93" s="19"/>
      <c r="E93" s="19"/>
      <c r="F93" s="19"/>
      <c r="G93" s="19"/>
      <c r="H93" s="19"/>
      <c r="I93" s="19"/>
      <c r="J93" s="19"/>
      <c r="K93" s="19"/>
      <c r="L93" s="19"/>
      <c r="M93" s="19"/>
      <c r="N93" s="19"/>
      <c r="O93" s="19"/>
      <c r="P93" s="19"/>
      <c r="Q93" s="19"/>
      <c r="R93" s="19"/>
      <c r="S93" s="19"/>
    </row>
    <row r="94" spans="1:19" ht="15">
      <c r="A94" s="19"/>
      <c r="B94" s="19"/>
      <c r="C94" s="19"/>
      <c r="D94" s="19"/>
      <c r="E94" s="19"/>
      <c r="F94" s="19"/>
      <c r="G94" s="19"/>
      <c r="H94" s="19"/>
      <c r="I94" s="19"/>
      <c r="J94" s="19"/>
      <c r="K94" s="19"/>
      <c r="L94" s="19"/>
      <c r="M94" s="19"/>
      <c r="N94" s="19"/>
      <c r="O94" s="19"/>
      <c r="P94" s="19"/>
      <c r="Q94" s="19"/>
      <c r="R94" s="19"/>
      <c r="S94" s="19"/>
    </row>
    <row r="95" spans="1:19" ht="15">
      <c r="A95" s="19"/>
      <c r="B95" s="19"/>
      <c r="C95" s="19"/>
      <c r="D95" s="19"/>
      <c r="E95" s="19"/>
      <c r="F95" s="19"/>
      <c r="G95" s="19"/>
      <c r="H95" s="19"/>
      <c r="I95" s="19"/>
      <c r="J95" s="19"/>
      <c r="K95" s="19"/>
      <c r="L95" s="19"/>
      <c r="M95" s="19"/>
      <c r="N95" s="19"/>
      <c r="O95" s="19"/>
      <c r="P95" s="19"/>
      <c r="Q95" s="19"/>
      <c r="R95" s="19"/>
      <c r="S95" s="19"/>
    </row>
    <row r="96" spans="1:19" ht="15">
      <c r="A96" s="19"/>
      <c r="B96" s="19"/>
      <c r="C96" s="19"/>
      <c r="D96" s="19"/>
      <c r="E96" s="19"/>
      <c r="F96" s="19"/>
      <c r="G96" s="19"/>
      <c r="H96" s="19"/>
      <c r="I96" s="19"/>
      <c r="J96" s="19"/>
      <c r="K96" s="19"/>
      <c r="L96" s="19"/>
      <c r="M96" s="19"/>
      <c r="N96" s="19"/>
      <c r="O96" s="19"/>
      <c r="P96" s="19"/>
      <c r="Q96" s="19"/>
      <c r="R96" s="19"/>
      <c r="S96" s="19"/>
    </row>
    <row r="97" spans="1:19" ht="15">
      <c r="A97" s="19"/>
      <c r="B97" s="19"/>
      <c r="C97" s="19"/>
      <c r="D97" s="19"/>
      <c r="E97" s="19"/>
      <c r="F97" s="19"/>
      <c r="G97" s="19"/>
      <c r="H97" s="19"/>
      <c r="I97" s="19"/>
      <c r="J97" s="19"/>
      <c r="K97" s="19"/>
      <c r="L97" s="19"/>
      <c r="M97" s="19"/>
      <c r="N97" s="19"/>
      <c r="O97" s="19"/>
      <c r="P97" s="19"/>
      <c r="Q97" s="19"/>
      <c r="R97" s="19"/>
      <c r="S97" s="19"/>
    </row>
    <row r="98" spans="1:19" ht="15">
      <c r="A98" s="19"/>
      <c r="B98" s="19"/>
      <c r="C98" s="19"/>
      <c r="D98" s="19"/>
      <c r="E98" s="19"/>
      <c r="F98" s="19"/>
      <c r="G98" s="19"/>
      <c r="H98" s="19"/>
      <c r="I98" s="19"/>
      <c r="J98" s="19"/>
      <c r="K98" s="19"/>
      <c r="L98" s="19"/>
      <c r="M98" s="19"/>
      <c r="N98" s="19"/>
      <c r="O98" s="19"/>
      <c r="P98" s="19"/>
      <c r="Q98" s="19"/>
      <c r="R98" s="19"/>
      <c r="S98" s="19"/>
    </row>
    <row r="99" spans="1:19" ht="15">
      <c r="A99" s="19"/>
      <c r="B99" s="19"/>
      <c r="C99" s="19"/>
      <c r="D99" s="19"/>
      <c r="E99" s="19"/>
      <c r="F99" s="19"/>
      <c r="G99" s="19"/>
      <c r="H99" s="19"/>
      <c r="I99" s="19"/>
      <c r="J99" s="19"/>
      <c r="K99" s="19"/>
      <c r="L99" s="19"/>
      <c r="M99" s="19"/>
      <c r="N99" s="19"/>
      <c r="O99" s="19"/>
      <c r="P99" s="19"/>
      <c r="Q99" s="19"/>
      <c r="R99" s="19"/>
      <c r="S99" s="19"/>
    </row>
    <row r="100" spans="1:19" ht="15">
      <c r="A100" s="19"/>
      <c r="B100" s="19"/>
      <c r="C100" s="19"/>
      <c r="D100" s="19"/>
      <c r="E100" s="19"/>
      <c r="F100" s="19"/>
      <c r="G100" s="19"/>
      <c r="H100" s="19"/>
      <c r="I100" s="19"/>
      <c r="J100" s="19"/>
      <c r="K100" s="19"/>
      <c r="L100" s="19"/>
      <c r="M100" s="19"/>
      <c r="N100" s="19"/>
      <c r="O100" s="19"/>
      <c r="P100" s="19"/>
      <c r="Q100" s="19"/>
      <c r="R100" s="19"/>
      <c r="S100" s="19"/>
    </row>
    <row r="101" spans="1:19" ht="15">
      <c r="A101" s="19"/>
      <c r="B101" s="19"/>
      <c r="C101" s="19"/>
      <c r="D101" s="19"/>
      <c r="E101" s="19"/>
      <c r="F101" s="19"/>
      <c r="G101" s="19"/>
      <c r="H101" s="19"/>
      <c r="I101" s="19"/>
      <c r="J101" s="19"/>
      <c r="K101" s="19"/>
      <c r="L101" s="19"/>
      <c r="M101" s="19"/>
      <c r="N101" s="19"/>
      <c r="O101" s="19"/>
      <c r="P101" s="19"/>
      <c r="Q101" s="19"/>
      <c r="R101" s="19"/>
      <c r="S101" s="19"/>
    </row>
    <row r="102" spans="1:19" ht="15">
      <c r="A102" s="19"/>
      <c r="B102" s="19"/>
      <c r="C102" s="19"/>
      <c r="D102" s="19"/>
      <c r="E102" s="19"/>
      <c r="F102" s="19"/>
      <c r="G102" s="19"/>
      <c r="H102" s="19"/>
      <c r="I102" s="19"/>
      <c r="J102" s="19"/>
      <c r="K102" s="19"/>
      <c r="L102" s="19"/>
      <c r="M102" s="19"/>
      <c r="N102" s="19"/>
      <c r="O102" s="19"/>
      <c r="P102" s="19"/>
      <c r="Q102" s="19"/>
      <c r="R102" s="19"/>
      <c r="S102" s="19"/>
    </row>
    <row r="103" spans="1:19" ht="15">
      <c r="A103" s="19"/>
      <c r="B103" s="19"/>
      <c r="C103" s="19"/>
      <c r="D103" s="19"/>
      <c r="E103" s="19"/>
      <c r="F103" s="19"/>
      <c r="G103" s="19"/>
      <c r="H103" s="19"/>
      <c r="I103" s="19"/>
      <c r="J103" s="19"/>
      <c r="K103" s="19"/>
      <c r="L103" s="19"/>
      <c r="M103" s="19"/>
      <c r="N103" s="19"/>
      <c r="O103" s="19"/>
      <c r="P103" s="19"/>
      <c r="Q103" s="19"/>
      <c r="R103" s="19"/>
      <c r="S103" s="19"/>
    </row>
    <row r="104" spans="1:19" ht="15">
      <c r="A104" s="19"/>
      <c r="B104" s="19"/>
      <c r="C104" s="19"/>
      <c r="D104" s="19"/>
      <c r="E104" s="19"/>
      <c r="F104" s="19"/>
      <c r="G104" s="19"/>
      <c r="H104" s="19"/>
      <c r="I104" s="19"/>
      <c r="J104" s="19"/>
      <c r="K104" s="19"/>
      <c r="L104" s="19"/>
      <c r="M104" s="19"/>
      <c r="N104" s="19"/>
      <c r="O104" s="19"/>
      <c r="P104" s="19"/>
      <c r="Q104" s="19"/>
      <c r="R104" s="19"/>
      <c r="S104" s="19"/>
    </row>
    <row r="105" spans="1:19" ht="15">
      <c r="A105" s="19"/>
      <c r="B105" s="19"/>
      <c r="C105" s="19"/>
      <c r="D105" s="19"/>
      <c r="E105" s="19"/>
      <c r="F105" s="19"/>
      <c r="G105" s="19"/>
      <c r="H105" s="19"/>
      <c r="I105" s="19"/>
      <c r="J105" s="19"/>
      <c r="K105" s="19"/>
      <c r="L105" s="19"/>
      <c r="M105" s="19"/>
      <c r="N105" s="19"/>
      <c r="O105" s="19"/>
      <c r="P105" s="19"/>
      <c r="Q105" s="19"/>
      <c r="R105" s="19"/>
      <c r="S105" s="19"/>
    </row>
    <row r="106" spans="1:19" ht="15">
      <c r="A106" s="19"/>
      <c r="B106" s="19"/>
      <c r="C106" s="19"/>
      <c r="D106" s="19"/>
      <c r="E106" s="19"/>
      <c r="F106" s="19"/>
      <c r="G106" s="19"/>
      <c r="H106" s="19"/>
      <c r="I106" s="19"/>
      <c r="J106" s="19"/>
      <c r="K106" s="19"/>
      <c r="L106" s="19"/>
      <c r="M106" s="19"/>
      <c r="N106" s="19"/>
      <c r="O106" s="19"/>
      <c r="P106" s="19"/>
      <c r="Q106" s="19"/>
      <c r="R106" s="19"/>
      <c r="S106" s="19"/>
    </row>
    <row r="107" spans="1:19" ht="15">
      <c r="A107" s="19"/>
      <c r="B107" s="19"/>
      <c r="C107" s="19"/>
      <c r="D107" s="19"/>
      <c r="E107" s="19"/>
      <c r="F107" s="19"/>
      <c r="G107" s="19"/>
      <c r="H107" s="19"/>
      <c r="I107" s="19"/>
      <c r="J107" s="19"/>
      <c r="K107" s="19"/>
      <c r="L107" s="19"/>
      <c r="M107" s="19"/>
      <c r="N107" s="19"/>
      <c r="O107" s="19"/>
      <c r="P107" s="19"/>
      <c r="Q107" s="19"/>
      <c r="R107" s="19"/>
      <c r="S107" s="19"/>
    </row>
    <row r="108" spans="1:19" ht="15">
      <c r="A108" s="19"/>
      <c r="B108" s="19"/>
      <c r="C108" s="19"/>
      <c r="D108" s="19"/>
      <c r="E108" s="19"/>
      <c r="F108" s="19"/>
      <c r="G108" s="19"/>
      <c r="H108" s="19"/>
      <c r="I108" s="19"/>
      <c r="J108" s="19"/>
      <c r="K108" s="19"/>
      <c r="L108" s="19"/>
      <c r="M108" s="19"/>
      <c r="N108" s="19"/>
      <c r="O108" s="19"/>
      <c r="P108" s="19"/>
      <c r="Q108" s="19"/>
      <c r="R108" s="19"/>
      <c r="S108" s="19"/>
    </row>
    <row r="109" spans="1:19" ht="15">
      <c r="A109" s="19"/>
      <c r="B109" s="19"/>
      <c r="C109" s="19"/>
      <c r="D109" s="19"/>
      <c r="E109" s="19"/>
      <c r="F109" s="19"/>
      <c r="G109" s="19"/>
      <c r="H109" s="19"/>
      <c r="I109" s="19"/>
      <c r="J109" s="19"/>
      <c r="K109" s="19"/>
      <c r="L109" s="19"/>
      <c r="M109" s="19"/>
      <c r="N109" s="19"/>
      <c r="O109" s="19"/>
      <c r="P109" s="19"/>
      <c r="Q109" s="19"/>
      <c r="R109" s="19"/>
      <c r="S109" s="19"/>
    </row>
    <row r="110" spans="1:19" ht="15">
      <c r="A110" s="19"/>
      <c r="B110" s="19"/>
      <c r="C110" s="19"/>
      <c r="D110" s="19"/>
      <c r="E110" s="19"/>
      <c r="F110" s="19"/>
      <c r="G110" s="19"/>
      <c r="H110" s="19"/>
      <c r="I110" s="19"/>
      <c r="J110" s="19"/>
      <c r="K110" s="19"/>
      <c r="L110" s="19"/>
      <c r="M110" s="19"/>
      <c r="N110" s="19"/>
      <c r="O110" s="19"/>
      <c r="P110" s="19"/>
      <c r="Q110" s="19"/>
      <c r="R110" s="19"/>
      <c r="S110" s="19"/>
    </row>
    <row r="111" spans="1:19" ht="15">
      <c r="A111" s="19"/>
      <c r="B111" s="19"/>
      <c r="C111" s="19"/>
      <c r="D111" s="19"/>
      <c r="E111" s="19"/>
      <c r="F111" s="19"/>
      <c r="G111" s="19"/>
      <c r="H111" s="19"/>
      <c r="I111" s="19"/>
      <c r="J111" s="19"/>
      <c r="K111" s="19"/>
      <c r="L111" s="19"/>
      <c r="M111" s="19"/>
      <c r="N111" s="19"/>
      <c r="O111" s="19"/>
      <c r="P111" s="19"/>
      <c r="Q111" s="19"/>
      <c r="R111" s="19"/>
      <c r="S111" s="19"/>
    </row>
    <row r="112" spans="1:19" ht="15">
      <c r="A112" s="19"/>
      <c r="B112" s="19"/>
      <c r="C112" s="19"/>
      <c r="D112" s="19"/>
      <c r="E112" s="19"/>
      <c r="F112" s="19"/>
      <c r="G112" s="19"/>
      <c r="H112" s="19"/>
      <c r="I112" s="19"/>
      <c r="J112" s="19"/>
      <c r="K112" s="19"/>
      <c r="L112" s="19"/>
      <c r="M112" s="19"/>
      <c r="N112" s="19"/>
      <c r="O112" s="19"/>
      <c r="P112" s="19"/>
      <c r="Q112" s="19"/>
      <c r="R112" s="19"/>
      <c r="S112" s="19"/>
    </row>
    <row r="113" spans="1:19" ht="15">
      <c r="A113" s="19"/>
      <c r="B113" s="19"/>
      <c r="C113" s="19"/>
      <c r="D113" s="19"/>
      <c r="E113" s="19"/>
      <c r="F113" s="19"/>
      <c r="G113" s="19"/>
      <c r="H113" s="19"/>
      <c r="I113" s="19"/>
      <c r="J113" s="19"/>
      <c r="K113" s="19"/>
      <c r="L113" s="19"/>
      <c r="M113" s="19"/>
      <c r="N113" s="19"/>
      <c r="O113" s="19"/>
      <c r="P113" s="19"/>
      <c r="Q113" s="19"/>
      <c r="R113" s="19"/>
      <c r="S113" s="19"/>
    </row>
    <row r="114" spans="1:19" ht="15">
      <c r="A114" s="19"/>
      <c r="B114" s="19"/>
      <c r="C114" s="19"/>
      <c r="D114" s="19"/>
      <c r="E114" s="19"/>
      <c r="F114" s="19"/>
      <c r="G114" s="19"/>
      <c r="H114" s="19"/>
      <c r="I114" s="19"/>
      <c r="J114" s="19"/>
      <c r="K114" s="19"/>
      <c r="L114" s="19"/>
      <c r="M114" s="19"/>
      <c r="N114" s="19"/>
      <c r="O114" s="19"/>
      <c r="P114" s="19"/>
      <c r="Q114" s="19"/>
      <c r="R114" s="19"/>
      <c r="S114" s="19"/>
    </row>
    <row r="115" spans="1:19" ht="15">
      <c r="A115" s="19"/>
      <c r="B115" s="19"/>
      <c r="C115" s="19"/>
      <c r="D115" s="19"/>
      <c r="E115" s="19"/>
      <c r="F115" s="19"/>
      <c r="G115" s="19"/>
      <c r="H115" s="19"/>
      <c r="I115" s="19"/>
      <c r="J115" s="19"/>
      <c r="K115" s="19"/>
      <c r="L115" s="19"/>
      <c r="M115" s="19"/>
      <c r="N115" s="19"/>
      <c r="O115" s="19"/>
      <c r="P115" s="19"/>
      <c r="Q115" s="19"/>
      <c r="R115" s="19"/>
      <c r="S115" s="19"/>
    </row>
  </sheetData>
  <sheetProtection password="F858" sheet="1"/>
  <printOptions/>
  <pageMargins left="0.16" right="0.16" top="0.31" bottom="0.7480314960629921" header="0.31496062992125984" footer="0.31496062992125984"/>
  <pageSetup fitToHeight="1" fitToWidth="1" horizontalDpi="600" verticalDpi="600" orientation="portrait" paperSize="9" scale="46" r:id="rId2"/>
  <drawing r:id="rId1"/>
</worksheet>
</file>

<file path=xl/worksheets/sheet12.xml><?xml version="1.0" encoding="utf-8"?>
<worksheet xmlns="http://schemas.openxmlformats.org/spreadsheetml/2006/main" xmlns:r="http://schemas.openxmlformats.org/officeDocument/2006/relationships">
  <dimension ref="A1:C10"/>
  <sheetViews>
    <sheetView showGridLines="0" zoomScalePageLayoutView="0" workbookViewId="0" topLeftCell="A1">
      <selection activeCell="C20" sqref="C20"/>
    </sheetView>
  </sheetViews>
  <sheetFormatPr defaultColWidth="11.421875" defaultRowHeight="15"/>
  <cols>
    <col min="1" max="1" width="45.8515625" style="0" customWidth="1"/>
    <col min="2" max="2" width="28.8515625" style="24" customWidth="1"/>
    <col min="3" max="3" width="98.140625" style="24" customWidth="1"/>
    <col min="4" max="4" width="47.140625" style="0" customWidth="1"/>
  </cols>
  <sheetData>
    <row r="1" spans="1:3" s="23" customFormat="1" ht="16.5" thickBot="1">
      <c r="A1" s="133" t="s">
        <v>148</v>
      </c>
      <c r="B1" s="134" t="s">
        <v>149</v>
      </c>
      <c r="C1" s="135" t="s">
        <v>150</v>
      </c>
    </row>
    <row r="2" spans="1:3" ht="90">
      <c r="A2" s="141" t="s">
        <v>152</v>
      </c>
      <c r="B2" s="136" t="s">
        <v>151</v>
      </c>
      <c r="C2" s="137" t="s">
        <v>195</v>
      </c>
    </row>
    <row r="3" spans="1:3" ht="45">
      <c r="A3" s="141" t="s">
        <v>157</v>
      </c>
      <c r="B3" s="136" t="s">
        <v>151</v>
      </c>
      <c r="C3" s="137" t="s">
        <v>158</v>
      </c>
    </row>
    <row r="4" spans="1:3" ht="45">
      <c r="A4" s="141" t="s">
        <v>200</v>
      </c>
      <c r="B4" s="136" t="s">
        <v>159</v>
      </c>
      <c r="C4" s="137" t="s">
        <v>196</v>
      </c>
    </row>
    <row r="5" spans="1:3" ht="30">
      <c r="A5" s="140" t="s">
        <v>160</v>
      </c>
      <c r="B5" s="136" t="s">
        <v>151</v>
      </c>
      <c r="C5" s="137" t="s">
        <v>197</v>
      </c>
    </row>
    <row r="6" spans="1:3" ht="30">
      <c r="A6" s="141" t="s">
        <v>161</v>
      </c>
      <c r="B6" s="136" t="s">
        <v>151</v>
      </c>
      <c r="C6" s="137" t="s">
        <v>198</v>
      </c>
    </row>
    <row r="7" spans="1:3" ht="45">
      <c r="A7" s="140" t="s">
        <v>199</v>
      </c>
      <c r="B7" s="136" t="s">
        <v>151</v>
      </c>
      <c r="C7" s="137" t="s">
        <v>201</v>
      </c>
    </row>
    <row r="8" spans="1:3" ht="45">
      <c r="A8" s="141" t="s">
        <v>162</v>
      </c>
      <c r="B8" s="136" t="s">
        <v>159</v>
      </c>
      <c r="C8" s="137" t="s">
        <v>163</v>
      </c>
    </row>
    <row r="9" spans="1:3" ht="45">
      <c r="A9" s="141" t="s">
        <v>164</v>
      </c>
      <c r="B9" s="136" t="s">
        <v>159</v>
      </c>
      <c r="C9" s="137" t="s">
        <v>202</v>
      </c>
    </row>
    <row r="10" spans="1:3" ht="60.75" thickBot="1">
      <c r="A10" s="142" t="s">
        <v>165</v>
      </c>
      <c r="B10" s="138" t="s">
        <v>159</v>
      </c>
      <c r="C10" s="139" t="s">
        <v>166</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A96"/>
  <sheetViews>
    <sheetView showGridLines="0" zoomScale="70" zoomScaleNormal="70" zoomScalePageLayoutView="0" workbookViewId="0" topLeftCell="A1">
      <selection activeCell="M25" sqref="M25"/>
    </sheetView>
  </sheetViews>
  <sheetFormatPr defaultColWidth="11.421875" defaultRowHeight="15"/>
  <cols>
    <col min="1" max="1" width="27.7109375" style="1" customWidth="1"/>
    <col min="2" max="2" width="46.7109375" style="1" customWidth="1"/>
    <col min="3" max="3" width="82.28125" style="1" customWidth="1"/>
    <col min="4" max="4" width="19.7109375" style="1" bestFit="1" customWidth="1"/>
    <col min="5" max="5" width="18.140625" style="1" customWidth="1"/>
    <col min="6" max="7" width="11.421875" style="1" customWidth="1"/>
    <col min="8" max="8" width="28.28125" style="1" customWidth="1"/>
    <col min="9" max="16384" width="11.421875" style="1" customWidth="1"/>
  </cols>
  <sheetData>
    <row r="1" spans="1:27" ht="14.25">
      <c r="A1" s="4"/>
      <c r="B1" s="4"/>
      <c r="C1" s="4"/>
      <c r="D1" s="4"/>
      <c r="E1" s="4"/>
      <c r="F1" s="4"/>
      <c r="G1" s="4"/>
      <c r="H1" s="4"/>
      <c r="I1" s="4"/>
      <c r="J1" s="4"/>
      <c r="K1" s="4"/>
      <c r="L1" s="4"/>
      <c r="M1" s="4"/>
      <c r="N1" s="4"/>
      <c r="O1" s="4"/>
      <c r="P1" s="4"/>
      <c r="Q1" s="4"/>
      <c r="R1" s="4"/>
      <c r="S1" s="4"/>
      <c r="T1" s="4"/>
      <c r="U1" s="4"/>
      <c r="V1" s="4"/>
      <c r="W1" s="4"/>
      <c r="X1" s="4"/>
      <c r="Y1" s="4"/>
      <c r="Z1" s="148" t="s">
        <v>147</v>
      </c>
      <c r="AA1" s="149">
        <f>IF(D75="","",D75)</f>
      </c>
    </row>
    <row r="2" spans="1:27" ht="15.75" thickBot="1">
      <c r="A2" s="9" t="s">
        <v>47</v>
      </c>
      <c r="B2" s="15" t="s">
        <v>48</v>
      </c>
      <c r="C2" s="4"/>
      <c r="D2" s="4"/>
      <c r="E2" s="4"/>
      <c r="F2" s="4"/>
      <c r="G2" s="4"/>
      <c r="H2" s="4"/>
      <c r="I2" s="4"/>
      <c r="J2" s="4"/>
      <c r="K2" s="4"/>
      <c r="L2" s="4"/>
      <c r="M2" s="4"/>
      <c r="N2" s="4"/>
      <c r="O2" s="4"/>
      <c r="P2" s="4"/>
      <c r="Q2" s="4"/>
      <c r="R2" s="4"/>
      <c r="S2" s="4"/>
      <c r="T2" s="4"/>
      <c r="U2" s="4"/>
      <c r="V2" s="4"/>
      <c r="W2" s="4"/>
      <c r="X2" s="4"/>
      <c r="Y2" s="4"/>
      <c r="Z2" s="1" t="s">
        <v>141</v>
      </c>
      <c r="AA2" s="1" t="s">
        <v>88</v>
      </c>
    </row>
    <row r="3" spans="1:27" ht="15.75" thickBot="1">
      <c r="A3" s="9" t="s">
        <v>22</v>
      </c>
      <c r="B3" s="147"/>
      <c r="C3" s="4"/>
      <c r="E3" s="4"/>
      <c r="F3" s="4"/>
      <c r="G3" s="4"/>
      <c r="H3" s="4"/>
      <c r="I3" s="4"/>
      <c r="J3" s="4"/>
      <c r="K3" s="4"/>
      <c r="L3" s="4"/>
      <c r="M3" s="4"/>
      <c r="N3" s="4"/>
      <c r="O3" s="4"/>
      <c r="P3" s="4"/>
      <c r="Q3" s="4"/>
      <c r="R3" s="4"/>
      <c r="S3" s="4"/>
      <c r="T3" s="4"/>
      <c r="U3" s="4"/>
      <c r="V3" s="4"/>
      <c r="W3" s="4"/>
      <c r="X3" s="4"/>
      <c r="Y3" s="4"/>
      <c r="AA3" s="1" t="s">
        <v>78</v>
      </c>
    </row>
    <row r="4" spans="1:27" ht="14.25">
      <c r="A4" s="4"/>
      <c r="B4" s="4"/>
      <c r="C4" s="4"/>
      <c r="D4" s="4"/>
      <c r="E4" s="4"/>
      <c r="F4" s="4"/>
      <c r="G4" s="4"/>
      <c r="H4" s="4"/>
      <c r="I4" s="4"/>
      <c r="J4" s="4"/>
      <c r="K4" s="4"/>
      <c r="L4" s="4"/>
      <c r="M4" s="4"/>
      <c r="N4" s="4"/>
      <c r="O4" s="4"/>
      <c r="P4" s="4"/>
      <c r="Q4" s="4"/>
      <c r="R4" s="4"/>
      <c r="S4" s="4"/>
      <c r="T4" s="4"/>
      <c r="U4" s="4"/>
      <c r="V4" s="4"/>
      <c r="W4" s="4"/>
      <c r="X4" s="4"/>
      <c r="Y4" s="4"/>
      <c r="AA4" s="1" t="s">
        <v>82</v>
      </c>
    </row>
    <row r="5" spans="1:27" ht="14.25">
      <c r="A5" s="4"/>
      <c r="B5" s="4"/>
      <c r="C5" s="13"/>
      <c r="D5" s="13"/>
      <c r="E5" s="4"/>
      <c r="F5" s="4"/>
      <c r="G5" s="4"/>
      <c r="H5" s="4"/>
      <c r="I5" s="4"/>
      <c r="J5" s="4"/>
      <c r="K5" s="4"/>
      <c r="L5" s="4"/>
      <c r="M5" s="4"/>
      <c r="N5" s="4"/>
      <c r="O5" s="4"/>
      <c r="P5" s="4"/>
      <c r="Q5" s="4"/>
      <c r="R5" s="4"/>
      <c r="S5" s="4"/>
      <c r="T5" s="4"/>
      <c r="U5" s="4"/>
      <c r="V5" s="4"/>
      <c r="W5" s="4"/>
      <c r="X5" s="4"/>
      <c r="Y5" s="4"/>
      <c r="AA5" s="1" t="s">
        <v>80</v>
      </c>
    </row>
    <row r="6" spans="1:27" ht="15" thickBot="1">
      <c r="A6" s="4"/>
      <c r="B6" s="4"/>
      <c r="C6" s="13"/>
      <c r="D6" s="13"/>
      <c r="E6" s="4"/>
      <c r="F6" s="4"/>
      <c r="G6" s="4"/>
      <c r="H6" s="4"/>
      <c r="I6" s="4"/>
      <c r="J6" s="4"/>
      <c r="K6" s="4"/>
      <c r="L6" s="4"/>
      <c r="M6" s="4"/>
      <c r="N6" s="4"/>
      <c r="O6" s="4"/>
      <c r="P6" s="4"/>
      <c r="Q6" s="4"/>
      <c r="R6" s="4"/>
      <c r="S6" s="4"/>
      <c r="T6" s="4"/>
      <c r="U6" s="4"/>
      <c r="V6" s="4"/>
      <c r="W6" s="4"/>
      <c r="X6" s="4"/>
      <c r="Y6" s="4"/>
      <c r="AA6" s="1" t="s">
        <v>59</v>
      </c>
    </row>
    <row r="7" spans="1:27" s="150" customFormat="1" ht="31.5" customHeight="1" thickBot="1">
      <c r="A7" s="3" t="s">
        <v>14</v>
      </c>
      <c r="B7" s="3" t="s">
        <v>15</v>
      </c>
      <c r="C7" s="3" t="s">
        <v>16</v>
      </c>
      <c r="D7" s="3" t="s">
        <v>127</v>
      </c>
      <c r="E7" s="203" t="s">
        <v>6</v>
      </c>
      <c r="F7" s="198"/>
      <c r="G7" s="198"/>
      <c r="H7" s="199"/>
      <c r="I7" s="10"/>
      <c r="J7" s="10"/>
      <c r="K7" s="10"/>
      <c r="L7" s="10"/>
      <c r="M7" s="10"/>
      <c r="N7" s="10"/>
      <c r="O7" s="10"/>
      <c r="P7" s="10"/>
      <c r="Q7" s="10"/>
      <c r="R7" s="10"/>
      <c r="S7" s="10"/>
      <c r="T7" s="10"/>
      <c r="U7" s="10"/>
      <c r="V7" s="10"/>
      <c r="W7" s="10"/>
      <c r="X7" s="10"/>
      <c r="Y7" s="10"/>
      <c r="Z7" s="1"/>
      <c r="AA7" s="1" t="s">
        <v>104</v>
      </c>
    </row>
    <row r="8" spans="1:27" ht="28.5">
      <c r="A8" s="243" t="s">
        <v>7</v>
      </c>
      <c r="B8" s="243" t="s">
        <v>13</v>
      </c>
      <c r="C8" s="28" t="s">
        <v>44</v>
      </c>
      <c r="D8" s="151"/>
      <c r="E8" s="242" t="s">
        <v>9</v>
      </c>
      <c r="F8" s="236"/>
      <c r="G8" s="236"/>
      <c r="H8" s="237"/>
      <c r="I8" s="10"/>
      <c r="J8" s="4"/>
      <c r="K8" s="4"/>
      <c r="L8" s="4"/>
      <c r="M8" s="4"/>
      <c r="N8" s="4"/>
      <c r="O8" s="4"/>
      <c r="P8" s="4"/>
      <c r="Q8" s="4"/>
      <c r="R8" s="4"/>
      <c r="S8" s="4"/>
      <c r="T8" s="4"/>
      <c r="U8" s="4"/>
      <c r="V8" s="4"/>
      <c r="W8" s="4"/>
      <c r="X8" s="4"/>
      <c r="Y8" s="4"/>
      <c r="Z8" s="150"/>
      <c r="AA8" s="1" t="s">
        <v>84</v>
      </c>
    </row>
    <row r="9" spans="1:27" ht="14.25">
      <c r="A9" s="210"/>
      <c r="B9" s="210"/>
      <c r="C9" s="29" t="s">
        <v>175</v>
      </c>
      <c r="D9" s="152"/>
      <c r="E9" s="215"/>
      <c r="F9" s="216"/>
      <c r="G9" s="216"/>
      <c r="H9" s="217"/>
      <c r="I9" s="10"/>
      <c r="J9" s="4"/>
      <c r="K9" s="4"/>
      <c r="L9" s="4"/>
      <c r="M9" s="4"/>
      <c r="N9" s="4"/>
      <c r="O9" s="4"/>
      <c r="P9" s="4"/>
      <c r="Q9" s="4"/>
      <c r="R9" s="4"/>
      <c r="S9" s="4"/>
      <c r="T9" s="4"/>
      <c r="U9" s="4"/>
      <c r="V9" s="4"/>
      <c r="W9" s="4"/>
      <c r="X9" s="4"/>
      <c r="Y9" s="4"/>
      <c r="AA9" s="1" t="s">
        <v>81</v>
      </c>
    </row>
    <row r="10" spans="1:27" ht="28.5">
      <c r="A10" s="210"/>
      <c r="B10" s="210"/>
      <c r="C10" s="2" t="s">
        <v>35</v>
      </c>
      <c r="D10" s="152"/>
      <c r="E10" s="215"/>
      <c r="F10" s="216"/>
      <c r="G10" s="216"/>
      <c r="H10" s="217"/>
      <c r="I10" s="10"/>
      <c r="J10" s="4"/>
      <c r="K10" s="4"/>
      <c r="L10" s="4"/>
      <c r="M10" s="4"/>
      <c r="N10" s="4"/>
      <c r="O10" s="4"/>
      <c r="P10" s="4"/>
      <c r="Q10" s="4"/>
      <c r="R10" s="4"/>
      <c r="S10" s="4"/>
      <c r="T10" s="4"/>
      <c r="U10" s="4"/>
      <c r="V10" s="4"/>
      <c r="W10" s="4"/>
      <c r="X10" s="4"/>
      <c r="Y10" s="4"/>
      <c r="AA10" s="1" t="s">
        <v>79</v>
      </c>
    </row>
    <row r="11" spans="1:27" ht="14.25">
      <c r="A11" s="210"/>
      <c r="B11" s="210"/>
      <c r="C11" s="2" t="s">
        <v>174</v>
      </c>
      <c r="D11" s="152"/>
      <c r="E11" s="215"/>
      <c r="F11" s="216"/>
      <c r="G11" s="216"/>
      <c r="H11" s="217"/>
      <c r="I11" s="10"/>
      <c r="J11" s="4"/>
      <c r="K11" s="4"/>
      <c r="L11" s="4"/>
      <c r="M11" s="4"/>
      <c r="N11" s="4"/>
      <c r="O11" s="4"/>
      <c r="P11" s="4"/>
      <c r="Q11" s="4"/>
      <c r="R11" s="4"/>
      <c r="S11" s="4"/>
      <c r="T11" s="4"/>
      <c r="U11" s="4"/>
      <c r="V11" s="4"/>
      <c r="W11" s="4"/>
      <c r="X11" s="4"/>
      <c r="Y11" s="4"/>
      <c r="AA11" s="1" t="s">
        <v>86</v>
      </c>
    </row>
    <row r="12" spans="1:27" ht="28.5">
      <c r="A12" s="210"/>
      <c r="B12" s="244"/>
      <c r="C12" s="2" t="s">
        <v>43</v>
      </c>
      <c r="D12" s="152"/>
      <c r="E12" s="215"/>
      <c r="F12" s="216"/>
      <c r="G12" s="216"/>
      <c r="H12" s="217"/>
      <c r="I12" s="10"/>
      <c r="J12" s="4"/>
      <c r="K12" s="4"/>
      <c r="L12" s="4"/>
      <c r="M12" s="4"/>
      <c r="N12" s="4"/>
      <c r="O12" s="4"/>
      <c r="P12" s="4"/>
      <c r="Q12" s="4"/>
      <c r="R12" s="4"/>
      <c r="S12" s="4"/>
      <c r="T12" s="4"/>
      <c r="U12" s="4"/>
      <c r="V12" s="4"/>
      <c r="W12" s="4"/>
      <c r="X12" s="4"/>
      <c r="Y12" s="4"/>
      <c r="AA12" s="1" t="s">
        <v>58</v>
      </c>
    </row>
    <row r="13" spans="1:27" ht="14.25">
      <c r="A13" s="210"/>
      <c r="B13" s="209" t="s">
        <v>36</v>
      </c>
      <c r="C13" s="2" t="s">
        <v>173</v>
      </c>
      <c r="D13" s="152"/>
      <c r="E13" s="215"/>
      <c r="F13" s="216"/>
      <c r="G13" s="216"/>
      <c r="H13" s="217"/>
      <c r="I13" s="10"/>
      <c r="J13" s="4"/>
      <c r="K13" s="4"/>
      <c r="L13" s="4"/>
      <c r="M13" s="4"/>
      <c r="N13" s="4"/>
      <c r="O13" s="4"/>
      <c r="P13" s="4"/>
      <c r="Q13" s="4"/>
      <c r="R13" s="4"/>
      <c r="S13" s="4"/>
      <c r="T13" s="4"/>
      <c r="U13" s="4"/>
      <c r="V13" s="4"/>
      <c r="W13" s="4"/>
      <c r="X13" s="4"/>
      <c r="Y13" s="4"/>
      <c r="AA13" s="1" t="s">
        <v>87</v>
      </c>
    </row>
    <row r="14" spans="1:27" ht="28.5">
      <c r="A14" s="210"/>
      <c r="B14" s="210"/>
      <c r="C14" s="2" t="s">
        <v>31</v>
      </c>
      <c r="D14" s="152"/>
      <c r="E14" s="215"/>
      <c r="F14" s="216"/>
      <c r="G14" s="216"/>
      <c r="H14" s="217"/>
      <c r="I14" s="10"/>
      <c r="J14" s="4"/>
      <c r="K14" s="4"/>
      <c r="L14" s="4"/>
      <c r="M14" s="4"/>
      <c r="N14" s="4"/>
      <c r="O14" s="4"/>
      <c r="P14" s="4"/>
      <c r="Q14" s="4"/>
      <c r="R14" s="4"/>
      <c r="S14" s="4"/>
      <c r="T14" s="4"/>
      <c r="U14" s="4"/>
      <c r="V14" s="4"/>
      <c r="W14" s="4"/>
      <c r="X14" s="4"/>
      <c r="Y14" s="4"/>
      <c r="AA14" s="1" t="s">
        <v>83</v>
      </c>
    </row>
    <row r="15" spans="1:27" ht="14.25">
      <c r="A15" s="210"/>
      <c r="B15" s="244"/>
      <c r="C15" s="2" t="s">
        <v>176</v>
      </c>
      <c r="D15" s="152"/>
      <c r="E15" s="215"/>
      <c r="F15" s="216"/>
      <c r="G15" s="216"/>
      <c r="H15" s="217"/>
      <c r="I15" s="10"/>
      <c r="J15" s="4"/>
      <c r="K15" s="4"/>
      <c r="L15" s="4"/>
      <c r="M15" s="4"/>
      <c r="N15" s="4"/>
      <c r="O15" s="4"/>
      <c r="P15" s="4"/>
      <c r="Q15" s="4"/>
      <c r="R15" s="4"/>
      <c r="S15" s="4"/>
      <c r="T15" s="4"/>
      <c r="U15" s="4"/>
      <c r="V15" s="4"/>
      <c r="W15" s="4"/>
      <c r="X15" s="4"/>
      <c r="Y15" s="4"/>
      <c r="AA15" s="1" t="s">
        <v>102</v>
      </c>
    </row>
    <row r="16" spans="1:25" ht="28.5">
      <c r="A16" s="210"/>
      <c r="B16" s="254" t="s">
        <v>42</v>
      </c>
      <c r="C16" s="2" t="s">
        <v>194</v>
      </c>
      <c r="D16" s="152"/>
      <c r="E16" s="257"/>
      <c r="F16" s="258"/>
      <c r="G16" s="258"/>
      <c r="H16" s="259"/>
      <c r="I16" s="10"/>
      <c r="J16" s="4"/>
      <c r="K16" s="4"/>
      <c r="L16" s="4"/>
      <c r="M16" s="4"/>
      <c r="N16" s="4"/>
      <c r="O16" s="4"/>
      <c r="P16" s="4"/>
      <c r="Q16" s="4"/>
      <c r="R16" s="4"/>
      <c r="S16" s="4"/>
      <c r="T16" s="4"/>
      <c r="U16" s="4"/>
      <c r="V16" s="4"/>
      <c r="W16" s="4"/>
      <c r="X16" s="4"/>
      <c r="Y16" s="4"/>
    </row>
    <row r="17" spans="1:27" ht="14.25">
      <c r="A17" s="210"/>
      <c r="B17" s="255"/>
      <c r="C17" s="2" t="s">
        <v>160</v>
      </c>
      <c r="D17" s="152"/>
      <c r="E17" s="215"/>
      <c r="F17" s="216"/>
      <c r="G17" s="216"/>
      <c r="H17" s="217"/>
      <c r="I17" s="10"/>
      <c r="J17" s="4"/>
      <c r="K17" s="4"/>
      <c r="L17" s="4"/>
      <c r="M17" s="4"/>
      <c r="N17" s="4"/>
      <c r="O17" s="4"/>
      <c r="P17" s="4"/>
      <c r="Q17" s="4"/>
      <c r="R17" s="4"/>
      <c r="S17" s="4"/>
      <c r="T17" s="4"/>
      <c r="U17" s="4"/>
      <c r="V17" s="4"/>
      <c r="W17" s="4"/>
      <c r="X17" s="4"/>
      <c r="Y17" s="4"/>
      <c r="AA17" s="1" t="s">
        <v>69</v>
      </c>
    </row>
    <row r="18" spans="1:27" ht="14.25">
      <c r="A18" s="210"/>
      <c r="B18" s="256"/>
      <c r="C18" s="2" t="s">
        <v>181</v>
      </c>
      <c r="D18" s="152"/>
      <c r="E18" s="215"/>
      <c r="F18" s="216"/>
      <c r="G18" s="216"/>
      <c r="H18" s="217"/>
      <c r="I18" s="10"/>
      <c r="J18" s="4"/>
      <c r="K18" s="4"/>
      <c r="L18" s="4"/>
      <c r="M18" s="4"/>
      <c r="N18" s="4"/>
      <c r="O18" s="4"/>
      <c r="P18" s="4"/>
      <c r="Q18" s="4"/>
      <c r="R18" s="4"/>
      <c r="S18" s="4"/>
      <c r="T18" s="4"/>
      <c r="U18" s="4"/>
      <c r="V18" s="4"/>
      <c r="W18" s="4"/>
      <c r="X18" s="4"/>
      <c r="Y18" s="4"/>
      <c r="AA18" s="1" t="s">
        <v>64</v>
      </c>
    </row>
    <row r="19" spans="1:27" ht="28.5" customHeight="1">
      <c r="A19" s="244"/>
      <c r="B19" s="248" t="s">
        <v>12</v>
      </c>
      <c r="C19" s="249"/>
      <c r="D19" s="152"/>
      <c r="E19" s="215"/>
      <c r="F19" s="216"/>
      <c r="G19" s="216"/>
      <c r="H19" s="217"/>
      <c r="I19" s="10"/>
      <c r="J19" s="4"/>
      <c r="K19" s="4"/>
      <c r="L19" s="4"/>
      <c r="M19" s="4"/>
      <c r="N19" s="4"/>
      <c r="O19" s="4"/>
      <c r="P19" s="4"/>
      <c r="Q19" s="4"/>
      <c r="R19" s="4"/>
      <c r="S19" s="4"/>
      <c r="T19" s="4"/>
      <c r="U19" s="4"/>
      <c r="V19" s="4"/>
      <c r="W19" s="4"/>
      <c r="X19" s="4"/>
      <c r="Y19" s="4"/>
      <c r="AA19" s="1" t="s">
        <v>75</v>
      </c>
    </row>
    <row r="20" spans="1:27" ht="30" customHeight="1">
      <c r="A20" s="2" t="s">
        <v>20</v>
      </c>
      <c r="B20" s="2" t="s">
        <v>10</v>
      </c>
      <c r="C20" s="2" t="s">
        <v>30</v>
      </c>
      <c r="D20" s="152"/>
      <c r="E20" s="215"/>
      <c r="F20" s="216"/>
      <c r="G20" s="216"/>
      <c r="H20" s="217"/>
      <c r="I20" s="10"/>
      <c r="J20" s="4"/>
      <c r="K20" s="4"/>
      <c r="L20" s="4"/>
      <c r="M20" s="4"/>
      <c r="N20" s="4"/>
      <c r="O20" s="4"/>
      <c r="P20" s="4"/>
      <c r="Q20" s="4"/>
      <c r="R20" s="4"/>
      <c r="S20" s="4"/>
      <c r="T20" s="4"/>
      <c r="U20" s="4"/>
      <c r="V20" s="4"/>
      <c r="W20" s="4"/>
      <c r="X20" s="4"/>
      <c r="Y20" s="4"/>
      <c r="AA20" s="1" t="s">
        <v>62</v>
      </c>
    </row>
    <row r="21" spans="1:27" ht="15" customHeight="1">
      <c r="A21" s="214" t="s">
        <v>17</v>
      </c>
      <c r="B21" s="214" t="s">
        <v>37</v>
      </c>
      <c r="C21" s="2" t="s">
        <v>23</v>
      </c>
      <c r="D21" s="152"/>
      <c r="E21" s="215"/>
      <c r="F21" s="216"/>
      <c r="G21" s="216"/>
      <c r="H21" s="217"/>
      <c r="I21" s="10"/>
      <c r="J21" s="4"/>
      <c r="K21" s="4"/>
      <c r="L21" s="4"/>
      <c r="M21" s="4"/>
      <c r="N21" s="4"/>
      <c r="O21" s="4"/>
      <c r="P21" s="4"/>
      <c r="Q21" s="4"/>
      <c r="R21" s="4"/>
      <c r="S21" s="4"/>
      <c r="T21" s="4"/>
      <c r="U21" s="4"/>
      <c r="V21" s="4"/>
      <c r="W21" s="4"/>
      <c r="X21" s="4"/>
      <c r="Y21" s="4"/>
      <c r="AA21" s="1" t="s">
        <v>70</v>
      </c>
    </row>
    <row r="22" spans="1:27" ht="14.25">
      <c r="A22" s="214"/>
      <c r="B22" s="214"/>
      <c r="C22" s="2" t="s">
        <v>24</v>
      </c>
      <c r="D22" s="152"/>
      <c r="E22" s="215"/>
      <c r="F22" s="216"/>
      <c r="G22" s="216"/>
      <c r="H22" s="217"/>
      <c r="I22" s="10"/>
      <c r="J22" s="4"/>
      <c r="K22" s="4"/>
      <c r="L22" s="4"/>
      <c r="M22" s="4"/>
      <c r="N22" s="4"/>
      <c r="O22" s="4"/>
      <c r="P22" s="4"/>
      <c r="Q22" s="4"/>
      <c r="R22" s="4"/>
      <c r="S22" s="4"/>
      <c r="T22" s="4"/>
      <c r="U22" s="4"/>
      <c r="V22" s="4"/>
      <c r="W22" s="4"/>
      <c r="X22" s="4"/>
      <c r="Y22" s="4"/>
      <c r="AA22" s="1" t="s">
        <v>77</v>
      </c>
    </row>
    <row r="23" spans="1:27" ht="14.25">
      <c r="A23" s="214"/>
      <c r="B23" s="214"/>
      <c r="C23" s="2" t="s">
        <v>25</v>
      </c>
      <c r="D23" s="152"/>
      <c r="E23" s="215"/>
      <c r="F23" s="216"/>
      <c r="G23" s="216"/>
      <c r="H23" s="217"/>
      <c r="I23" s="10"/>
      <c r="J23" s="4"/>
      <c r="K23" s="4"/>
      <c r="L23" s="4"/>
      <c r="M23" s="4"/>
      <c r="N23" s="4"/>
      <c r="O23" s="4"/>
      <c r="P23" s="4"/>
      <c r="Q23" s="4"/>
      <c r="R23" s="4"/>
      <c r="S23" s="4"/>
      <c r="T23" s="4"/>
      <c r="U23" s="4"/>
      <c r="V23" s="4"/>
      <c r="W23" s="4"/>
      <c r="X23" s="4"/>
      <c r="Y23" s="4"/>
      <c r="AA23" s="1" t="s">
        <v>71</v>
      </c>
    </row>
    <row r="24" spans="1:27" ht="14.25">
      <c r="A24" s="214"/>
      <c r="B24" s="214"/>
      <c r="C24" s="2" t="s">
        <v>26</v>
      </c>
      <c r="D24" s="152"/>
      <c r="E24" s="215"/>
      <c r="F24" s="216"/>
      <c r="G24" s="216"/>
      <c r="H24" s="217"/>
      <c r="I24" s="10"/>
      <c r="J24" s="4"/>
      <c r="K24" s="4"/>
      <c r="L24" s="4"/>
      <c r="M24" s="4"/>
      <c r="N24" s="4"/>
      <c r="O24" s="4"/>
      <c r="P24" s="4"/>
      <c r="Q24" s="4"/>
      <c r="R24" s="4"/>
      <c r="S24" s="4"/>
      <c r="T24" s="4"/>
      <c r="U24" s="4"/>
      <c r="V24" s="4"/>
      <c r="W24" s="4"/>
      <c r="X24" s="4"/>
      <c r="Y24" s="4"/>
      <c r="AA24" s="1" t="s">
        <v>68</v>
      </c>
    </row>
    <row r="25" spans="1:27" ht="14.25">
      <c r="A25" s="214"/>
      <c r="B25" s="214"/>
      <c r="C25" s="2" t="s">
        <v>27</v>
      </c>
      <c r="D25" s="152"/>
      <c r="E25" s="215"/>
      <c r="F25" s="216"/>
      <c r="G25" s="216"/>
      <c r="H25" s="217"/>
      <c r="I25" s="10"/>
      <c r="J25" s="4"/>
      <c r="K25" s="4"/>
      <c r="L25" s="4"/>
      <c r="M25" s="4"/>
      <c r="N25" s="4"/>
      <c r="O25" s="4"/>
      <c r="P25" s="4"/>
      <c r="Q25" s="4"/>
      <c r="R25" s="4"/>
      <c r="S25" s="4"/>
      <c r="T25" s="4"/>
      <c r="U25" s="4"/>
      <c r="V25" s="4"/>
      <c r="W25" s="4"/>
      <c r="X25" s="4"/>
      <c r="Y25" s="4"/>
      <c r="AA25" s="1" t="s">
        <v>61</v>
      </c>
    </row>
    <row r="26" spans="1:27" ht="14.25">
      <c r="A26" s="214"/>
      <c r="B26" s="214"/>
      <c r="C26" s="2" t="s">
        <v>28</v>
      </c>
      <c r="D26" s="152"/>
      <c r="E26" s="215"/>
      <c r="F26" s="216"/>
      <c r="G26" s="216"/>
      <c r="H26" s="217"/>
      <c r="I26" s="10"/>
      <c r="J26" s="4"/>
      <c r="K26" s="4"/>
      <c r="L26" s="4"/>
      <c r="M26" s="4"/>
      <c r="N26" s="4"/>
      <c r="O26" s="4"/>
      <c r="P26" s="4"/>
      <c r="Q26" s="4"/>
      <c r="R26" s="4"/>
      <c r="S26" s="4"/>
      <c r="T26" s="4"/>
      <c r="U26" s="4"/>
      <c r="V26" s="4"/>
      <c r="W26" s="4"/>
      <c r="X26" s="4"/>
      <c r="Y26" s="4"/>
      <c r="AA26" s="1" t="s">
        <v>60</v>
      </c>
    </row>
    <row r="27" spans="1:27" ht="14.25">
      <c r="A27" s="214"/>
      <c r="B27" s="214"/>
      <c r="C27" s="2" t="s">
        <v>29</v>
      </c>
      <c r="D27" s="152"/>
      <c r="E27" s="215"/>
      <c r="F27" s="216"/>
      <c r="G27" s="216"/>
      <c r="H27" s="217"/>
      <c r="I27" s="10"/>
      <c r="J27" s="4"/>
      <c r="K27" s="4"/>
      <c r="L27" s="4"/>
      <c r="M27" s="4"/>
      <c r="N27" s="4"/>
      <c r="O27" s="4"/>
      <c r="P27" s="4"/>
      <c r="Q27" s="4"/>
      <c r="R27" s="4"/>
      <c r="S27" s="4"/>
      <c r="T27" s="4"/>
      <c r="U27" s="4"/>
      <c r="V27" s="4"/>
      <c r="W27" s="4"/>
      <c r="X27" s="4"/>
      <c r="Y27" s="4"/>
      <c r="AA27" s="1" t="s">
        <v>105</v>
      </c>
    </row>
    <row r="28" spans="1:27" ht="14.25">
      <c r="A28" s="214"/>
      <c r="B28" s="209" t="s">
        <v>41</v>
      </c>
      <c r="C28" s="2" t="s">
        <v>40</v>
      </c>
      <c r="D28" s="152"/>
      <c r="E28" s="215"/>
      <c r="F28" s="216"/>
      <c r="G28" s="216"/>
      <c r="H28" s="217"/>
      <c r="I28" s="10"/>
      <c r="J28" s="4"/>
      <c r="K28" s="4"/>
      <c r="L28" s="4"/>
      <c r="M28" s="4"/>
      <c r="N28" s="4"/>
      <c r="O28" s="4"/>
      <c r="P28" s="4"/>
      <c r="Q28" s="4"/>
      <c r="R28" s="4"/>
      <c r="S28" s="4"/>
      <c r="T28" s="4"/>
      <c r="U28" s="4"/>
      <c r="V28" s="4"/>
      <c r="W28" s="4"/>
      <c r="X28" s="4"/>
      <c r="Y28" s="4"/>
      <c r="AA28" s="1" t="s">
        <v>84</v>
      </c>
    </row>
    <row r="29" spans="1:27" ht="14.25">
      <c r="A29" s="214"/>
      <c r="B29" s="210"/>
      <c r="C29" s="2" t="s">
        <v>38</v>
      </c>
      <c r="D29" s="152"/>
      <c r="E29" s="215"/>
      <c r="F29" s="216"/>
      <c r="G29" s="216"/>
      <c r="H29" s="217"/>
      <c r="I29" s="10"/>
      <c r="J29" s="4"/>
      <c r="K29" s="4"/>
      <c r="L29" s="4"/>
      <c r="M29" s="4"/>
      <c r="N29" s="4"/>
      <c r="O29" s="4"/>
      <c r="P29" s="4"/>
      <c r="Q29" s="4"/>
      <c r="R29" s="4"/>
      <c r="S29" s="4"/>
      <c r="T29" s="4"/>
      <c r="U29" s="4"/>
      <c r="V29" s="4"/>
      <c r="W29" s="4"/>
      <c r="X29" s="4"/>
      <c r="Y29" s="4"/>
      <c r="AA29" s="1" t="s">
        <v>66</v>
      </c>
    </row>
    <row r="30" spans="1:27" ht="14.25">
      <c r="A30" s="214"/>
      <c r="B30" s="210"/>
      <c r="C30" s="2" t="s">
        <v>39</v>
      </c>
      <c r="D30" s="152"/>
      <c r="E30" s="215"/>
      <c r="F30" s="216"/>
      <c r="G30" s="216"/>
      <c r="H30" s="217"/>
      <c r="I30" s="10"/>
      <c r="J30" s="4"/>
      <c r="K30" s="4"/>
      <c r="L30" s="4"/>
      <c r="M30" s="4"/>
      <c r="N30" s="4"/>
      <c r="O30" s="4"/>
      <c r="P30" s="4"/>
      <c r="Q30" s="4"/>
      <c r="R30" s="4"/>
      <c r="S30" s="4"/>
      <c r="T30" s="4"/>
      <c r="U30" s="4"/>
      <c r="V30" s="4"/>
      <c r="W30" s="4"/>
      <c r="X30" s="4"/>
      <c r="Y30" s="4"/>
      <c r="AA30" s="1" t="s">
        <v>67</v>
      </c>
    </row>
    <row r="31" spans="1:27" ht="14.25">
      <c r="A31" s="214"/>
      <c r="B31" s="207" t="s">
        <v>172</v>
      </c>
      <c r="C31" s="208"/>
      <c r="D31" s="152"/>
      <c r="E31" s="215"/>
      <c r="F31" s="216"/>
      <c r="G31" s="216"/>
      <c r="H31" s="217"/>
      <c r="I31" s="10"/>
      <c r="J31" s="4"/>
      <c r="K31" s="4"/>
      <c r="L31" s="4"/>
      <c r="M31" s="4"/>
      <c r="N31" s="4"/>
      <c r="O31" s="4"/>
      <c r="P31" s="4"/>
      <c r="Q31" s="4"/>
      <c r="R31" s="4"/>
      <c r="S31" s="4"/>
      <c r="T31" s="4"/>
      <c r="U31" s="4"/>
      <c r="V31" s="4"/>
      <c r="W31" s="4"/>
      <c r="X31" s="4"/>
      <c r="Y31" s="4"/>
      <c r="AA31" s="1" t="s">
        <v>63</v>
      </c>
    </row>
    <row r="32" spans="1:27" ht="14.25">
      <c r="A32" s="214"/>
      <c r="B32" s="207" t="s">
        <v>171</v>
      </c>
      <c r="C32" s="208"/>
      <c r="D32" s="152"/>
      <c r="E32" s="215"/>
      <c r="F32" s="216"/>
      <c r="G32" s="216"/>
      <c r="H32" s="217"/>
      <c r="I32" s="10"/>
      <c r="J32" s="4"/>
      <c r="K32" s="4"/>
      <c r="L32" s="4"/>
      <c r="M32" s="4"/>
      <c r="N32" s="4"/>
      <c r="O32" s="4"/>
      <c r="P32" s="4"/>
      <c r="Q32" s="4"/>
      <c r="R32" s="4"/>
      <c r="S32" s="4"/>
      <c r="T32" s="4"/>
      <c r="U32" s="4"/>
      <c r="V32" s="4"/>
      <c r="W32" s="4"/>
      <c r="X32" s="4"/>
      <c r="Y32" s="4"/>
      <c r="AA32" s="1" t="s">
        <v>72</v>
      </c>
    </row>
    <row r="33" spans="1:27" ht="14.25">
      <c r="A33" s="214"/>
      <c r="B33" s="207" t="s">
        <v>170</v>
      </c>
      <c r="C33" s="208"/>
      <c r="D33" s="152"/>
      <c r="E33" s="215"/>
      <c r="F33" s="216"/>
      <c r="G33" s="216"/>
      <c r="H33" s="217"/>
      <c r="I33" s="10"/>
      <c r="J33" s="4"/>
      <c r="K33" s="4"/>
      <c r="L33" s="4"/>
      <c r="M33" s="4"/>
      <c r="N33" s="4"/>
      <c r="O33" s="4"/>
      <c r="P33" s="4"/>
      <c r="Q33" s="4"/>
      <c r="R33" s="4"/>
      <c r="S33" s="4"/>
      <c r="T33" s="4"/>
      <c r="U33" s="4"/>
      <c r="V33" s="4"/>
      <c r="W33" s="4"/>
      <c r="X33" s="4"/>
      <c r="Y33" s="4"/>
      <c r="AA33" s="1" t="s">
        <v>73</v>
      </c>
    </row>
    <row r="34" spans="1:27" ht="14.25">
      <c r="A34" s="214"/>
      <c r="B34" s="2" t="s">
        <v>18</v>
      </c>
      <c r="C34" s="2" t="s">
        <v>177</v>
      </c>
      <c r="D34" s="153"/>
      <c r="E34" s="215"/>
      <c r="F34" s="216"/>
      <c r="G34" s="216"/>
      <c r="H34" s="217"/>
      <c r="I34" s="10"/>
      <c r="J34" s="4"/>
      <c r="K34" s="4"/>
      <c r="L34" s="4"/>
      <c r="M34" s="4"/>
      <c r="N34" s="4"/>
      <c r="O34" s="4"/>
      <c r="P34" s="4"/>
      <c r="Q34" s="4"/>
      <c r="R34" s="4"/>
      <c r="S34" s="4"/>
      <c r="T34" s="4"/>
      <c r="U34" s="4"/>
      <c r="V34" s="4"/>
      <c r="W34" s="4"/>
      <c r="X34" s="4"/>
      <c r="Y34" s="4"/>
      <c r="AA34" s="1" t="s">
        <v>85</v>
      </c>
    </row>
    <row r="35" spans="1:27" ht="28.5">
      <c r="A35" s="214" t="s">
        <v>8</v>
      </c>
      <c r="B35" s="214" t="s">
        <v>97</v>
      </c>
      <c r="C35" s="29" t="s">
        <v>45</v>
      </c>
      <c r="D35" s="152"/>
      <c r="E35" s="215"/>
      <c r="F35" s="216"/>
      <c r="G35" s="216"/>
      <c r="H35" s="217"/>
      <c r="I35" s="10"/>
      <c r="J35" s="4"/>
      <c r="K35" s="4"/>
      <c r="L35" s="4"/>
      <c r="M35" s="4"/>
      <c r="N35" s="4"/>
      <c r="O35" s="4"/>
      <c r="P35" s="4"/>
      <c r="Q35" s="4"/>
      <c r="R35" s="4"/>
      <c r="S35" s="4"/>
      <c r="T35" s="4"/>
      <c r="U35" s="4"/>
      <c r="V35" s="4"/>
      <c r="W35" s="4"/>
      <c r="X35" s="4"/>
      <c r="Y35" s="4"/>
      <c r="AA35" s="1" t="s">
        <v>65</v>
      </c>
    </row>
    <row r="36" spans="1:27" ht="14.25">
      <c r="A36" s="214"/>
      <c r="B36" s="214"/>
      <c r="C36" s="29" t="s">
        <v>180</v>
      </c>
      <c r="D36" s="153"/>
      <c r="E36" s="215"/>
      <c r="F36" s="216"/>
      <c r="G36" s="216"/>
      <c r="H36" s="217"/>
      <c r="I36" s="10"/>
      <c r="J36" s="4"/>
      <c r="K36" s="4"/>
      <c r="L36" s="4"/>
      <c r="M36" s="4"/>
      <c r="N36" s="4"/>
      <c r="O36" s="4"/>
      <c r="P36" s="4"/>
      <c r="Q36" s="4"/>
      <c r="R36" s="4"/>
      <c r="S36" s="4"/>
      <c r="T36" s="4"/>
      <c r="U36" s="4"/>
      <c r="V36" s="4"/>
      <c r="W36" s="4"/>
      <c r="X36" s="4"/>
      <c r="Y36" s="4"/>
      <c r="AA36" s="1" t="s">
        <v>76</v>
      </c>
    </row>
    <row r="37" spans="1:27" ht="14.25">
      <c r="A37" s="214"/>
      <c r="B37" s="2" t="s">
        <v>98</v>
      </c>
      <c r="C37" s="2" t="s">
        <v>179</v>
      </c>
      <c r="D37" s="153"/>
      <c r="E37" s="215"/>
      <c r="F37" s="216"/>
      <c r="G37" s="216"/>
      <c r="H37" s="217"/>
      <c r="I37" s="10"/>
      <c r="J37" s="4"/>
      <c r="K37" s="4"/>
      <c r="L37" s="4"/>
      <c r="M37" s="4"/>
      <c r="N37" s="4"/>
      <c r="O37" s="4"/>
      <c r="P37" s="4"/>
      <c r="Q37" s="4"/>
      <c r="R37" s="4"/>
      <c r="S37" s="4"/>
      <c r="T37" s="4"/>
      <c r="U37" s="4"/>
      <c r="V37" s="4"/>
      <c r="W37" s="4"/>
      <c r="X37" s="4"/>
      <c r="Y37" s="4"/>
      <c r="AA37" s="1" t="s">
        <v>103</v>
      </c>
    </row>
    <row r="38" spans="1:27" ht="28.5">
      <c r="A38" s="214"/>
      <c r="B38" s="2" t="s">
        <v>99</v>
      </c>
      <c r="C38" s="2" t="s">
        <v>46</v>
      </c>
      <c r="D38" s="152"/>
      <c r="E38" s="215"/>
      <c r="F38" s="216"/>
      <c r="G38" s="216"/>
      <c r="H38" s="217"/>
      <c r="I38" s="10"/>
      <c r="J38" s="4"/>
      <c r="K38" s="4"/>
      <c r="L38" s="4"/>
      <c r="M38" s="4"/>
      <c r="N38" s="4"/>
      <c r="O38" s="4"/>
      <c r="P38" s="4"/>
      <c r="Q38" s="4"/>
      <c r="R38" s="4"/>
      <c r="S38" s="4"/>
      <c r="T38" s="4"/>
      <c r="U38" s="4"/>
      <c r="V38" s="4"/>
      <c r="W38" s="4"/>
      <c r="X38" s="4"/>
      <c r="Y38" s="4"/>
      <c r="AA38" s="1" t="s">
        <v>74</v>
      </c>
    </row>
    <row r="39" spans="1:25" ht="15" thickBot="1">
      <c r="A39" s="247"/>
      <c r="B39" s="30" t="s">
        <v>11</v>
      </c>
      <c r="C39" s="26" t="s">
        <v>178</v>
      </c>
      <c r="D39" s="154"/>
      <c r="E39" s="220"/>
      <c r="F39" s="221"/>
      <c r="G39" s="221"/>
      <c r="H39" s="222"/>
      <c r="I39" s="10"/>
      <c r="J39" s="4"/>
      <c r="K39" s="4"/>
      <c r="L39" s="4"/>
      <c r="M39" s="4"/>
      <c r="N39" s="4"/>
      <c r="O39" s="4"/>
      <c r="P39" s="4"/>
      <c r="Q39" s="4"/>
      <c r="R39" s="4"/>
      <c r="S39" s="4"/>
      <c r="T39" s="4"/>
      <c r="U39" s="4"/>
      <c r="V39" s="4"/>
      <c r="W39" s="4"/>
      <c r="X39" s="4"/>
      <c r="Y39" s="4"/>
    </row>
    <row r="40" spans="1:25" ht="14.25">
      <c r="A40" s="245"/>
      <c r="B40" s="4"/>
      <c r="C40" s="4"/>
      <c r="D40" s="4"/>
      <c r="E40" s="4"/>
      <c r="F40" s="4"/>
      <c r="G40" s="4"/>
      <c r="H40" s="4"/>
      <c r="I40" s="4"/>
      <c r="J40" s="4"/>
      <c r="K40" s="4"/>
      <c r="L40" s="4"/>
      <c r="M40" s="4"/>
      <c r="N40" s="4"/>
      <c r="O40" s="4"/>
      <c r="P40" s="4"/>
      <c r="Q40" s="4"/>
      <c r="R40" s="4"/>
      <c r="S40" s="4"/>
      <c r="T40" s="4"/>
      <c r="U40" s="4"/>
      <c r="V40" s="4"/>
      <c r="W40" s="4"/>
      <c r="X40" s="4"/>
      <c r="Y40" s="4"/>
    </row>
    <row r="41" spans="1:25" ht="14.25">
      <c r="A41" s="246"/>
      <c r="B41" s="10"/>
      <c r="C41" s="10"/>
      <c r="D41" s="4"/>
      <c r="E41" s="10"/>
      <c r="F41" s="4"/>
      <c r="G41" s="4"/>
      <c r="H41" s="4"/>
      <c r="I41" s="4"/>
      <c r="J41" s="4"/>
      <c r="K41" s="4"/>
      <c r="L41" s="4"/>
      <c r="M41" s="4"/>
      <c r="N41" s="4"/>
      <c r="O41" s="4"/>
      <c r="P41" s="4"/>
      <c r="Q41" s="4"/>
      <c r="R41" s="4"/>
      <c r="S41" s="4"/>
      <c r="T41" s="4"/>
      <c r="U41" s="4"/>
      <c r="V41" s="4"/>
      <c r="W41" s="4"/>
      <c r="X41" s="4"/>
      <c r="Y41" s="4"/>
    </row>
    <row r="42" spans="1:25" ht="14.25">
      <c r="A42" s="246"/>
      <c r="B42" s="10"/>
      <c r="C42" s="10"/>
      <c r="D42" s="4"/>
      <c r="E42" s="10"/>
      <c r="F42" s="4"/>
      <c r="G42" s="4"/>
      <c r="H42" s="4"/>
      <c r="I42" s="4"/>
      <c r="J42" s="4"/>
      <c r="K42" s="4"/>
      <c r="L42" s="4"/>
      <c r="M42" s="4"/>
      <c r="N42" s="4"/>
      <c r="O42" s="4"/>
      <c r="P42" s="4"/>
      <c r="Q42" s="4"/>
      <c r="R42" s="4"/>
      <c r="S42" s="4"/>
      <c r="T42" s="4"/>
      <c r="U42" s="4"/>
      <c r="V42" s="4"/>
      <c r="W42" s="4"/>
      <c r="X42" s="4"/>
      <c r="Y42" s="4"/>
    </row>
    <row r="43" spans="1:25" ht="15" thickBot="1">
      <c r="A43" s="4"/>
      <c r="B43" s="11"/>
      <c r="C43" s="10"/>
      <c r="D43" s="4"/>
      <c r="E43" s="10"/>
      <c r="F43" s="4"/>
      <c r="G43" s="4"/>
      <c r="H43" s="4"/>
      <c r="I43" s="4"/>
      <c r="J43" s="4"/>
      <c r="K43" s="4"/>
      <c r="L43" s="4"/>
      <c r="M43" s="4"/>
      <c r="N43" s="4"/>
      <c r="O43" s="4"/>
      <c r="P43" s="4"/>
      <c r="Q43" s="4"/>
      <c r="R43" s="4"/>
      <c r="S43" s="4"/>
      <c r="T43" s="4"/>
      <c r="U43" s="4"/>
      <c r="V43" s="4"/>
      <c r="W43" s="4"/>
      <c r="X43" s="4"/>
      <c r="Y43" s="4"/>
    </row>
    <row r="44" spans="1:25" ht="30.75" customHeight="1" thickBot="1">
      <c r="A44" s="4"/>
      <c r="B44" s="12"/>
      <c r="C44" s="203" t="s">
        <v>21</v>
      </c>
      <c r="D44" s="199"/>
      <c r="E44" s="223" t="s">
        <v>6</v>
      </c>
      <c r="F44" s="198"/>
      <c r="G44" s="198"/>
      <c r="H44" s="199"/>
      <c r="I44" s="4"/>
      <c r="J44" s="4"/>
      <c r="K44" s="4"/>
      <c r="L44" s="4"/>
      <c r="M44" s="4"/>
      <c r="N44" s="4"/>
      <c r="O44" s="4"/>
      <c r="P44" s="4"/>
      <c r="Q44" s="4"/>
      <c r="R44" s="4"/>
      <c r="S44" s="4"/>
      <c r="T44" s="4"/>
      <c r="U44" s="4"/>
      <c r="V44" s="4"/>
      <c r="W44" s="4"/>
      <c r="X44" s="4"/>
      <c r="Y44" s="4"/>
    </row>
    <row r="45" spans="1:25" ht="15">
      <c r="A45" s="4"/>
      <c r="B45" s="4"/>
      <c r="C45" s="155" t="s">
        <v>32</v>
      </c>
      <c r="D45" s="156"/>
      <c r="E45" s="235"/>
      <c r="F45" s="236"/>
      <c r="G45" s="236"/>
      <c r="H45" s="237"/>
      <c r="I45" s="4"/>
      <c r="J45" s="4"/>
      <c r="K45" s="4"/>
      <c r="L45" s="4"/>
      <c r="M45" s="4"/>
      <c r="N45" s="4"/>
      <c r="O45" s="4"/>
      <c r="P45" s="4"/>
      <c r="Q45" s="4"/>
      <c r="R45" s="4"/>
      <c r="S45" s="4"/>
      <c r="T45" s="4"/>
      <c r="U45" s="4"/>
      <c r="V45" s="4"/>
      <c r="W45" s="4"/>
      <c r="X45" s="4"/>
      <c r="Y45" s="4"/>
    </row>
    <row r="46" spans="1:25" ht="15">
      <c r="A46" s="4"/>
      <c r="B46" s="4"/>
      <c r="C46" s="157" t="s">
        <v>120</v>
      </c>
      <c r="D46" s="158"/>
      <c r="E46" s="238"/>
      <c r="F46" s="216"/>
      <c r="G46" s="216"/>
      <c r="H46" s="217"/>
      <c r="I46" s="4"/>
      <c r="J46" s="4"/>
      <c r="K46" s="4"/>
      <c r="L46" s="4"/>
      <c r="M46" s="4"/>
      <c r="N46" s="4"/>
      <c r="O46" s="4"/>
      <c r="P46" s="4"/>
      <c r="Q46" s="4"/>
      <c r="R46" s="4"/>
      <c r="S46" s="4"/>
      <c r="T46" s="4"/>
      <c r="U46" s="4"/>
      <c r="V46" s="4"/>
      <c r="W46" s="4"/>
      <c r="X46" s="4"/>
      <c r="Y46" s="4"/>
    </row>
    <row r="47" spans="1:25" ht="15">
      <c r="A47" s="4"/>
      <c r="B47" s="13"/>
      <c r="C47" s="31" t="s">
        <v>119</v>
      </c>
      <c r="D47" s="159"/>
      <c r="E47" s="231"/>
      <c r="F47" s="232"/>
      <c r="G47" s="232"/>
      <c r="H47" s="233"/>
      <c r="I47" s="13"/>
      <c r="J47" s="4"/>
      <c r="K47" s="4"/>
      <c r="L47" s="4"/>
      <c r="M47" s="4"/>
      <c r="N47" s="4"/>
      <c r="O47" s="4"/>
      <c r="P47" s="4"/>
      <c r="Q47" s="4"/>
      <c r="R47" s="4"/>
      <c r="S47" s="4"/>
      <c r="T47" s="4"/>
      <c r="U47" s="4"/>
      <c r="V47" s="4"/>
      <c r="W47" s="4"/>
      <c r="X47" s="4"/>
      <c r="Y47" s="4"/>
    </row>
    <row r="48" spans="1:25" ht="15.75" thickBot="1">
      <c r="A48" s="4"/>
      <c r="B48" s="4"/>
      <c r="C48" s="160" t="s">
        <v>143</v>
      </c>
      <c r="D48" s="161"/>
      <c r="E48" s="234"/>
      <c r="F48" s="221"/>
      <c r="G48" s="221"/>
      <c r="H48" s="222"/>
      <c r="I48" s="13"/>
      <c r="J48" s="4"/>
      <c r="K48" s="4"/>
      <c r="L48" s="4"/>
      <c r="M48" s="4"/>
      <c r="N48" s="4"/>
      <c r="O48" s="4"/>
      <c r="P48" s="4"/>
      <c r="Q48" s="4"/>
      <c r="R48" s="4"/>
      <c r="S48" s="4"/>
      <c r="T48" s="4"/>
      <c r="U48" s="4"/>
      <c r="V48" s="162"/>
      <c r="W48" s="4"/>
      <c r="X48" s="4"/>
      <c r="Y48" s="4"/>
    </row>
    <row r="49" spans="1:25" ht="15.75" thickBot="1">
      <c r="A49" s="4"/>
      <c r="B49" s="4"/>
      <c r="C49" s="68"/>
      <c r="D49" s="68"/>
      <c r="E49" s="224"/>
      <c r="F49" s="224"/>
      <c r="G49" s="224"/>
      <c r="H49" s="224"/>
      <c r="I49" s="4"/>
      <c r="J49" s="4"/>
      <c r="K49" s="4"/>
      <c r="L49" s="4"/>
      <c r="M49" s="4"/>
      <c r="N49" s="4"/>
      <c r="O49" s="4"/>
      <c r="P49" s="4"/>
      <c r="Q49" s="4"/>
      <c r="R49" s="4"/>
      <c r="S49" s="4"/>
      <c r="T49" s="4"/>
      <c r="U49" s="4"/>
      <c r="V49" s="4"/>
      <c r="W49" s="4"/>
      <c r="X49" s="4"/>
      <c r="Y49" s="4"/>
    </row>
    <row r="50" spans="1:25" ht="30.75" thickBot="1">
      <c r="A50" s="212" t="s">
        <v>186</v>
      </c>
      <c r="B50" s="213"/>
      <c r="C50" s="32" t="s">
        <v>123</v>
      </c>
      <c r="D50" s="3" t="s">
        <v>187</v>
      </c>
      <c r="E50" s="225" t="s">
        <v>6</v>
      </c>
      <c r="F50" s="226"/>
      <c r="G50" s="226"/>
      <c r="H50" s="227"/>
      <c r="I50" s="4"/>
      <c r="J50" s="4"/>
      <c r="K50" s="4"/>
      <c r="L50" s="4"/>
      <c r="M50" s="4"/>
      <c r="N50" s="4"/>
      <c r="O50" s="4"/>
      <c r="P50" s="4"/>
      <c r="Q50" s="4"/>
      <c r="R50" s="4"/>
      <c r="S50" s="4"/>
      <c r="T50" s="4"/>
      <c r="U50" s="4"/>
      <c r="V50" s="4"/>
      <c r="W50" s="4"/>
      <c r="X50" s="4"/>
      <c r="Y50" s="4"/>
    </row>
    <row r="51" spans="1:25" ht="15">
      <c r="A51" s="212"/>
      <c r="B51" s="213"/>
      <c r="C51" s="33" t="s">
        <v>23</v>
      </c>
      <c r="D51" s="163"/>
      <c r="E51" s="228"/>
      <c r="F51" s="229"/>
      <c r="G51" s="229"/>
      <c r="H51" s="230"/>
      <c r="I51" s="4"/>
      <c r="J51" s="4"/>
      <c r="K51" s="4"/>
      <c r="L51" s="4"/>
      <c r="M51" s="4"/>
      <c r="N51" s="4"/>
      <c r="O51" s="4"/>
      <c r="P51" s="4"/>
      <c r="Q51" s="4"/>
      <c r="R51" s="4"/>
      <c r="S51" s="4"/>
      <c r="T51" s="4"/>
      <c r="U51" s="4"/>
      <c r="V51" s="4"/>
      <c r="W51" s="4"/>
      <c r="X51" s="4"/>
      <c r="Y51" s="4"/>
    </row>
    <row r="52" spans="1:25" ht="15">
      <c r="A52" s="212"/>
      <c r="B52" s="213"/>
      <c r="C52" s="34" t="s">
        <v>24</v>
      </c>
      <c r="D52" s="164"/>
      <c r="E52" s="238"/>
      <c r="F52" s="216"/>
      <c r="G52" s="216"/>
      <c r="H52" s="217"/>
      <c r="I52" s="4"/>
      <c r="J52" s="4"/>
      <c r="K52" s="4"/>
      <c r="L52" s="4"/>
      <c r="M52" s="4"/>
      <c r="N52" s="4"/>
      <c r="O52" s="4"/>
      <c r="P52" s="4"/>
      <c r="Q52" s="4"/>
      <c r="R52" s="4"/>
      <c r="S52" s="4"/>
      <c r="T52" s="4"/>
      <c r="U52" s="4"/>
      <c r="V52" s="4"/>
      <c r="W52" s="4"/>
      <c r="X52" s="4"/>
      <c r="Y52" s="4"/>
    </row>
    <row r="53" spans="1:25" ht="15">
      <c r="A53" s="212"/>
      <c r="B53" s="213"/>
      <c r="C53" s="34" t="s">
        <v>25</v>
      </c>
      <c r="D53" s="164"/>
      <c r="E53" s="238"/>
      <c r="F53" s="216"/>
      <c r="G53" s="216"/>
      <c r="H53" s="217"/>
      <c r="I53" s="4"/>
      <c r="J53" s="4"/>
      <c r="K53" s="4"/>
      <c r="L53" s="4"/>
      <c r="M53" s="4"/>
      <c r="N53" s="4"/>
      <c r="O53" s="4"/>
      <c r="P53" s="4"/>
      <c r="Q53" s="4"/>
      <c r="R53" s="4"/>
      <c r="S53" s="4"/>
      <c r="T53" s="4"/>
      <c r="U53" s="4"/>
      <c r="V53" s="4"/>
      <c r="W53" s="4"/>
      <c r="X53" s="4"/>
      <c r="Y53" s="4"/>
    </row>
    <row r="54" spans="1:25" ht="15">
      <c r="A54" s="212" t="s">
        <v>183</v>
      </c>
      <c r="B54" s="213"/>
      <c r="C54" s="35" t="s">
        <v>26</v>
      </c>
      <c r="D54" s="164"/>
      <c r="E54" s="238"/>
      <c r="F54" s="216"/>
      <c r="G54" s="216"/>
      <c r="H54" s="217"/>
      <c r="I54" s="4"/>
      <c r="J54" s="4"/>
      <c r="K54" s="4"/>
      <c r="L54" s="4"/>
      <c r="M54" s="4"/>
      <c r="N54" s="4"/>
      <c r="O54" s="4"/>
      <c r="P54" s="4"/>
      <c r="Q54" s="4"/>
      <c r="R54" s="4"/>
      <c r="S54" s="4"/>
      <c r="T54" s="4"/>
      <c r="U54" s="4"/>
      <c r="V54" s="4"/>
      <c r="W54" s="4"/>
      <c r="X54" s="4"/>
      <c r="Y54" s="4"/>
    </row>
    <row r="55" spans="1:25" ht="15">
      <c r="A55" s="212"/>
      <c r="B55" s="213"/>
      <c r="C55" s="36" t="s">
        <v>28</v>
      </c>
      <c r="D55" s="164"/>
      <c r="E55" s="238"/>
      <c r="F55" s="216"/>
      <c r="G55" s="216"/>
      <c r="H55" s="217"/>
      <c r="I55" s="4"/>
      <c r="J55" s="4"/>
      <c r="K55" s="4"/>
      <c r="L55" s="4"/>
      <c r="M55" s="4"/>
      <c r="N55" s="4"/>
      <c r="O55" s="4"/>
      <c r="P55" s="4"/>
      <c r="Q55" s="4"/>
      <c r="R55" s="4"/>
      <c r="S55" s="4"/>
      <c r="T55" s="4"/>
      <c r="U55" s="4"/>
      <c r="V55" s="4"/>
      <c r="W55" s="4"/>
      <c r="X55" s="4"/>
      <c r="Y55" s="4"/>
    </row>
    <row r="56" spans="1:25" ht="15">
      <c r="A56" s="212"/>
      <c r="B56" s="213"/>
      <c r="C56" s="34" t="s">
        <v>27</v>
      </c>
      <c r="D56" s="164"/>
      <c r="E56" s="238"/>
      <c r="F56" s="216"/>
      <c r="G56" s="216"/>
      <c r="H56" s="217"/>
      <c r="I56" s="4"/>
      <c r="J56" s="4"/>
      <c r="K56" s="4"/>
      <c r="L56" s="4"/>
      <c r="M56" s="4"/>
      <c r="N56" s="4"/>
      <c r="O56" s="4"/>
      <c r="P56" s="4"/>
      <c r="Q56" s="4"/>
      <c r="R56" s="4"/>
      <c r="S56" s="4"/>
      <c r="T56" s="4"/>
      <c r="U56" s="4"/>
      <c r="V56" s="4"/>
      <c r="W56" s="4"/>
      <c r="X56" s="4"/>
      <c r="Y56" s="4"/>
    </row>
    <row r="57" spans="1:25" ht="15.75" thickBot="1">
      <c r="A57" s="212"/>
      <c r="B57" s="213"/>
      <c r="C57" s="37" t="s">
        <v>182</v>
      </c>
      <c r="D57" s="165"/>
      <c r="E57" s="234"/>
      <c r="F57" s="221"/>
      <c r="G57" s="221"/>
      <c r="H57" s="222"/>
      <c r="I57" s="4"/>
      <c r="J57" s="4"/>
      <c r="K57" s="4"/>
      <c r="L57" s="4"/>
      <c r="M57" s="4"/>
      <c r="N57" s="4"/>
      <c r="O57" s="4"/>
      <c r="P57" s="4"/>
      <c r="Q57" s="4"/>
      <c r="R57" s="4"/>
      <c r="S57" s="4"/>
      <c r="T57" s="4"/>
      <c r="U57" s="4"/>
      <c r="V57" s="4"/>
      <c r="W57" s="4"/>
      <c r="X57" s="4"/>
      <c r="Y57" s="4"/>
    </row>
    <row r="58" spans="1:25" ht="15">
      <c r="A58" s="4"/>
      <c r="B58" s="4"/>
      <c r="C58" s="5"/>
      <c r="D58" s="68"/>
      <c r="E58" s="224"/>
      <c r="F58" s="224"/>
      <c r="G58" s="224"/>
      <c r="H58" s="224"/>
      <c r="I58" s="4"/>
      <c r="J58" s="4"/>
      <c r="K58" s="4"/>
      <c r="L58" s="4"/>
      <c r="M58" s="4"/>
      <c r="N58" s="4"/>
      <c r="O58" s="4"/>
      <c r="P58" s="4"/>
      <c r="Q58" s="4"/>
      <c r="R58" s="4"/>
      <c r="S58" s="4"/>
      <c r="T58" s="4"/>
      <c r="U58" s="4"/>
      <c r="V58" s="4"/>
      <c r="W58" s="4"/>
      <c r="X58" s="4"/>
      <c r="Y58" s="4"/>
    </row>
    <row r="59" spans="1:25" ht="15" thickBot="1">
      <c r="A59" s="13"/>
      <c r="B59" s="4"/>
      <c r="C59" s="5"/>
      <c r="D59" s="5"/>
      <c r="E59" s="5"/>
      <c r="F59" s="5"/>
      <c r="G59" s="5"/>
      <c r="H59" s="5"/>
      <c r="I59" s="4"/>
      <c r="J59" s="4"/>
      <c r="K59" s="4"/>
      <c r="L59" s="4"/>
      <c r="M59" s="4"/>
      <c r="N59" s="4"/>
      <c r="O59" s="4"/>
      <c r="P59" s="4"/>
      <c r="Q59" s="4"/>
      <c r="R59" s="4"/>
      <c r="S59" s="4"/>
      <c r="T59" s="4"/>
      <c r="U59" s="4"/>
      <c r="V59" s="4"/>
      <c r="W59" s="4"/>
      <c r="X59" s="4"/>
      <c r="Y59" s="4"/>
    </row>
    <row r="60" spans="1:25" ht="30.75" thickBot="1">
      <c r="A60" s="4"/>
      <c r="B60" s="4"/>
      <c r="C60" s="8" t="s">
        <v>124</v>
      </c>
      <c r="D60" s="8" t="s">
        <v>184</v>
      </c>
      <c r="E60" s="225" t="s">
        <v>6</v>
      </c>
      <c r="F60" s="226"/>
      <c r="G60" s="226"/>
      <c r="H60" s="227"/>
      <c r="I60" s="4"/>
      <c r="J60" s="4"/>
      <c r="K60" s="4"/>
      <c r="L60" s="4"/>
      <c r="M60" s="4"/>
      <c r="N60" s="4"/>
      <c r="O60" s="4"/>
      <c r="P60" s="4"/>
      <c r="Q60" s="4"/>
      <c r="R60" s="4"/>
      <c r="S60" s="4"/>
      <c r="T60" s="4"/>
      <c r="U60" s="4"/>
      <c r="V60" s="4"/>
      <c r="W60" s="4"/>
      <c r="X60" s="4"/>
      <c r="Y60" s="4"/>
    </row>
    <row r="61" spans="1:25" ht="15">
      <c r="A61" s="4"/>
      <c r="B61" s="4"/>
      <c r="C61" s="155" t="s">
        <v>19</v>
      </c>
      <c r="D61" s="166"/>
      <c r="E61" s="228"/>
      <c r="F61" s="229"/>
      <c r="G61" s="229"/>
      <c r="H61" s="230"/>
      <c r="I61" s="4"/>
      <c r="J61" s="4"/>
      <c r="K61" s="4"/>
      <c r="L61" s="4"/>
      <c r="M61" s="4"/>
      <c r="N61" s="4"/>
      <c r="O61" s="4"/>
      <c r="P61" s="4"/>
      <c r="Q61" s="4"/>
      <c r="R61" s="4"/>
      <c r="S61" s="4"/>
      <c r="T61" s="4"/>
      <c r="U61" s="4"/>
      <c r="V61" s="4"/>
      <c r="W61" s="4"/>
      <c r="X61" s="4"/>
      <c r="Y61" s="4"/>
    </row>
    <row r="62" spans="1:25" ht="15.75" thickBot="1">
      <c r="A62" s="4"/>
      <c r="B62" s="4"/>
      <c r="C62" s="132" t="s">
        <v>156</v>
      </c>
      <c r="D62" s="167"/>
      <c r="E62" s="234"/>
      <c r="F62" s="221"/>
      <c r="G62" s="221"/>
      <c r="H62" s="222"/>
      <c r="I62" s="13"/>
      <c r="J62" s="4"/>
      <c r="K62" s="4"/>
      <c r="L62" s="4"/>
      <c r="M62" s="4"/>
      <c r="N62" s="4"/>
      <c r="O62" s="4"/>
      <c r="P62" s="4"/>
      <c r="Q62" s="4"/>
      <c r="R62" s="4"/>
      <c r="S62" s="4"/>
      <c r="T62" s="4"/>
      <c r="U62" s="4"/>
      <c r="V62" s="4"/>
      <c r="W62" s="4"/>
      <c r="X62" s="4"/>
      <c r="Y62" s="4"/>
    </row>
    <row r="63" spans="1:25" ht="14.25">
      <c r="A63" s="4"/>
      <c r="B63" s="4"/>
      <c r="C63" s="4"/>
      <c r="D63" s="4"/>
      <c r="E63" s="4"/>
      <c r="F63" s="4"/>
      <c r="G63" s="4"/>
      <c r="H63" s="4"/>
      <c r="I63" s="4"/>
      <c r="J63" s="4"/>
      <c r="K63" s="4"/>
      <c r="L63" s="4"/>
      <c r="M63" s="4"/>
      <c r="N63" s="4"/>
      <c r="O63" s="4"/>
      <c r="P63" s="4"/>
      <c r="Q63" s="4"/>
      <c r="R63" s="4"/>
      <c r="S63" s="4"/>
      <c r="T63" s="4"/>
      <c r="U63" s="4"/>
      <c r="V63" s="4"/>
      <c r="W63" s="4"/>
      <c r="X63" s="4"/>
      <c r="Y63" s="4"/>
    </row>
    <row r="64" spans="1:25" ht="14.25">
      <c r="A64" s="4"/>
      <c r="B64" s="4"/>
      <c r="C64" s="4"/>
      <c r="D64" s="4"/>
      <c r="E64" s="4"/>
      <c r="F64" s="4"/>
      <c r="G64" s="4"/>
      <c r="H64" s="4"/>
      <c r="I64" s="4"/>
      <c r="J64" s="4"/>
      <c r="K64" s="4"/>
      <c r="L64" s="4"/>
      <c r="M64" s="4"/>
      <c r="N64" s="4"/>
      <c r="O64" s="4"/>
      <c r="P64" s="4"/>
      <c r="Q64" s="4"/>
      <c r="R64" s="4"/>
      <c r="S64" s="4"/>
      <c r="T64" s="4"/>
      <c r="U64" s="4"/>
      <c r="V64" s="4"/>
      <c r="W64" s="4"/>
      <c r="X64" s="4"/>
      <c r="Y64" s="4"/>
    </row>
    <row r="65" spans="1:25" ht="15" thickBot="1">
      <c r="A65" s="4"/>
      <c r="B65" s="4"/>
      <c r="C65" s="4"/>
      <c r="D65" s="4"/>
      <c r="E65" s="4"/>
      <c r="F65" s="4"/>
      <c r="G65" s="4"/>
      <c r="H65" s="4"/>
      <c r="I65" s="4"/>
      <c r="J65" s="4"/>
      <c r="K65" s="4"/>
      <c r="L65" s="4"/>
      <c r="M65" s="4"/>
      <c r="N65" s="4"/>
      <c r="O65" s="4"/>
      <c r="P65" s="4"/>
      <c r="Q65" s="4"/>
      <c r="R65" s="4"/>
      <c r="S65" s="4"/>
      <c r="T65" s="4"/>
      <c r="U65" s="4"/>
      <c r="V65" s="4"/>
      <c r="W65" s="4"/>
      <c r="X65" s="4"/>
      <c r="Y65" s="4"/>
    </row>
    <row r="66" spans="1:25" ht="30.75" thickBot="1">
      <c r="A66" s="4"/>
      <c r="B66" s="4"/>
      <c r="C66" s="203" t="s">
        <v>121</v>
      </c>
      <c r="D66" s="199"/>
      <c r="E66" s="3" t="s">
        <v>184</v>
      </c>
      <c r="F66" s="223" t="s">
        <v>6</v>
      </c>
      <c r="G66" s="198"/>
      <c r="H66" s="199"/>
      <c r="I66" s="4"/>
      <c r="J66" s="4"/>
      <c r="K66" s="4"/>
      <c r="L66" s="4"/>
      <c r="M66" s="4"/>
      <c r="N66" s="4"/>
      <c r="O66" s="4"/>
      <c r="P66" s="4"/>
      <c r="Q66" s="4"/>
      <c r="R66" s="4"/>
      <c r="S66" s="4"/>
      <c r="T66" s="4"/>
      <c r="U66" s="4"/>
      <c r="V66" s="4"/>
      <c r="W66" s="4"/>
      <c r="X66" s="4"/>
      <c r="Y66" s="4"/>
    </row>
    <row r="67" spans="1:25" ht="15">
      <c r="A67" s="13"/>
      <c r="B67" s="14"/>
      <c r="C67" s="38" t="s">
        <v>126</v>
      </c>
      <c r="D67" s="168" t="s">
        <v>205</v>
      </c>
      <c r="E67" s="169"/>
      <c r="F67" s="238"/>
      <c r="G67" s="216"/>
      <c r="H67" s="217"/>
      <c r="I67" s="4"/>
      <c r="J67" s="4"/>
      <c r="K67" s="4"/>
      <c r="L67" s="4"/>
      <c r="M67" s="4"/>
      <c r="N67" s="4"/>
      <c r="O67" s="4"/>
      <c r="P67" s="4"/>
      <c r="Q67" s="4"/>
      <c r="R67" s="4"/>
      <c r="S67" s="4"/>
      <c r="T67" s="4"/>
      <c r="U67" s="4"/>
      <c r="V67" s="4"/>
      <c r="W67" s="4"/>
      <c r="X67" s="4"/>
      <c r="Y67" s="4"/>
    </row>
    <row r="68" spans="1:25" ht="15">
      <c r="A68" s="13"/>
      <c r="B68" s="4"/>
      <c r="C68" s="250" t="s">
        <v>125</v>
      </c>
      <c r="D68" s="170"/>
      <c r="E68" s="169"/>
      <c r="F68" s="238"/>
      <c r="G68" s="216"/>
      <c r="H68" s="217"/>
      <c r="I68" s="4"/>
      <c r="J68" s="4"/>
      <c r="K68" s="4"/>
      <c r="L68" s="4"/>
      <c r="M68" s="4"/>
      <c r="N68" s="4"/>
      <c r="O68" s="4"/>
      <c r="P68" s="4"/>
      <c r="Q68" s="4"/>
      <c r="R68" s="4"/>
      <c r="S68" s="4"/>
      <c r="T68" s="4"/>
      <c r="U68" s="4"/>
      <c r="V68" s="4"/>
      <c r="W68" s="4"/>
      <c r="X68" s="4"/>
      <c r="Y68" s="4"/>
    </row>
    <row r="69" spans="1:25" ht="15">
      <c r="A69" s="4"/>
      <c r="B69" s="4"/>
      <c r="C69" s="251"/>
      <c r="D69" s="170"/>
      <c r="E69" s="169"/>
      <c r="F69" s="238"/>
      <c r="G69" s="216"/>
      <c r="H69" s="217"/>
      <c r="I69" s="4"/>
      <c r="J69" s="4"/>
      <c r="K69" s="4"/>
      <c r="L69" s="4"/>
      <c r="M69" s="4"/>
      <c r="N69" s="4"/>
      <c r="O69" s="4"/>
      <c r="P69" s="4"/>
      <c r="Q69" s="4"/>
      <c r="R69" s="4"/>
      <c r="S69" s="4"/>
      <c r="T69" s="4"/>
      <c r="U69" s="4"/>
      <c r="V69" s="4"/>
      <c r="W69" s="4"/>
      <c r="X69" s="4"/>
      <c r="Y69" s="4"/>
    </row>
    <row r="70" spans="1:25" ht="15">
      <c r="A70" s="4"/>
      <c r="B70" s="4"/>
      <c r="C70" s="251"/>
      <c r="D70" s="170"/>
      <c r="E70" s="169"/>
      <c r="F70" s="238"/>
      <c r="G70" s="216"/>
      <c r="H70" s="217"/>
      <c r="I70" s="4"/>
      <c r="J70" s="4"/>
      <c r="K70" s="4"/>
      <c r="L70" s="4"/>
      <c r="M70" s="4"/>
      <c r="N70" s="4"/>
      <c r="O70" s="4"/>
      <c r="P70" s="4"/>
      <c r="Q70" s="4"/>
      <c r="R70" s="4"/>
      <c r="S70" s="4"/>
      <c r="T70" s="4"/>
      <c r="U70" s="4"/>
      <c r="V70" s="4"/>
      <c r="W70" s="4"/>
      <c r="X70" s="4"/>
      <c r="Y70" s="4"/>
    </row>
    <row r="71" spans="1:25" ht="15">
      <c r="A71" s="4"/>
      <c r="B71" s="4"/>
      <c r="C71" s="251"/>
      <c r="D71" s="170"/>
      <c r="E71" s="169"/>
      <c r="F71" s="238"/>
      <c r="G71" s="216"/>
      <c r="H71" s="217"/>
      <c r="I71" s="4"/>
      <c r="J71" s="4"/>
      <c r="K71" s="4"/>
      <c r="L71" s="4"/>
      <c r="M71" s="4"/>
      <c r="N71" s="4"/>
      <c r="O71" s="4"/>
      <c r="P71" s="4"/>
      <c r="Q71" s="4"/>
      <c r="R71" s="4"/>
      <c r="S71" s="4"/>
      <c r="T71" s="4"/>
      <c r="U71" s="4"/>
      <c r="V71" s="4"/>
      <c r="W71" s="4"/>
      <c r="X71" s="4"/>
      <c r="Y71" s="4"/>
    </row>
    <row r="72" spans="1:25" ht="15">
      <c r="A72" s="4"/>
      <c r="B72" s="4"/>
      <c r="C72" s="251"/>
      <c r="D72" s="170"/>
      <c r="E72" s="169"/>
      <c r="F72" s="238"/>
      <c r="G72" s="216"/>
      <c r="H72" s="217"/>
      <c r="I72" s="4"/>
      <c r="J72" s="4"/>
      <c r="K72" s="4"/>
      <c r="L72" s="4"/>
      <c r="M72" s="4"/>
      <c r="N72" s="4"/>
      <c r="O72" s="4"/>
      <c r="P72" s="4"/>
      <c r="Q72" s="4"/>
      <c r="R72" s="4"/>
      <c r="S72" s="4"/>
      <c r="T72" s="4"/>
      <c r="U72" s="4"/>
      <c r="V72" s="4"/>
      <c r="W72" s="4"/>
      <c r="X72" s="4"/>
      <c r="Y72" s="4"/>
    </row>
    <row r="73" spans="1:25" ht="15">
      <c r="A73" s="4"/>
      <c r="B73" s="4"/>
      <c r="C73" s="251"/>
      <c r="D73" s="170"/>
      <c r="E73" s="169"/>
      <c r="F73" s="238"/>
      <c r="G73" s="216"/>
      <c r="H73" s="217"/>
      <c r="I73" s="4"/>
      <c r="J73" s="4"/>
      <c r="K73" s="4"/>
      <c r="L73" s="4"/>
      <c r="M73" s="4"/>
      <c r="N73" s="4"/>
      <c r="O73" s="4"/>
      <c r="P73" s="4"/>
      <c r="Q73" s="4"/>
      <c r="R73" s="4"/>
      <c r="S73" s="4"/>
      <c r="T73" s="4"/>
      <c r="U73" s="4"/>
      <c r="V73" s="4"/>
      <c r="W73" s="4"/>
      <c r="X73" s="4"/>
      <c r="Y73" s="4"/>
    </row>
    <row r="74" spans="1:25" ht="15.75" thickBot="1">
      <c r="A74" s="4"/>
      <c r="B74" s="4"/>
      <c r="C74" s="252"/>
      <c r="D74" s="171"/>
      <c r="E74" s="167"/>
      <c r="F74" s="234"/>
      <c r="G74" s="221"/>
      <c r="H74" s="222"/>
      <c r="I74" s="4"/>
      <c r="J74" s="4"/>
      <c r="K74" s="4"/>
      <c r="L74" s="4"/>
      <c r="M74" s="4"/>
      <c r="N74" s="4"/>
      <c r="O74" s="4"/>
      <c r="P74" s="4"/>
      <c r="Q74" s="4"/>
      <c r="R74" s="4"/>
      <c r="S74" s="4"/>
      <c r="T74" s="4"/>
      <c r="U74" s="4"/>
      <c r="V74" s="4"/>
      <c r="W74" s="4"/>
      <c r="X74" s="4"/>
      <c r="Y74" s="4"/>
    </row>
    <row r="75" spans="1:25" ht="15" thickBot="1">
      <c r="A75" s="4"/>
      <c r="C75" s="22" t="s">
        <v>146</v>
      </c>
      <c r="D75" s="172"/>
      <c r="E75" s="4"/>
      <c r="F75" s="4"/>
      <c r="G75" s="4"/>
      <c r="H75" s="4"/>
      <c r="I75" s="4"/>
      <c r="J75" s="4"/>
      <c r="K75" s="4"/>
      <c r="L75" s="4"/>
      <c r="M75" s="4"/>
      <c r="N75" s="4"/>
      <c r="O75" s="4"/>
      <c r="P75" s="4"/>
      <c r="Q75" s="4"/>
      <c r="R75" s="4"/>
      <c r="S75" s="4"/>
      <c r="T75" s="4"/>
      <c r="U75" s="4"/>
      <c r="V75" s="4"/>
      <c r="W75" s="4"/>
      <c r="X75" s="4"/>
      <c r="Y75" s="4"/>
    </row>
    <row r="76" spans="1:25" ht="15" thickBot="1">
      <c r="A76" s="4"/>
      <c r="B76" s="4"/>
      <c r="C76" s="4"/>
      <c r="D76" s="4"/>
      <c r="E76" s="4"/>
      <c r="F76" s="4"/>
      <c r="G76" s="4"/>
      <c r="H76" s="4"/>
      <c r="I76" s="4"/>
      <c r="J76" s="4"/>
      <c r="K76" s="4"/>
      <c r="L76" s="4"/>
      <c r="M76" s="4"/>
      <c r="N76" s="4"/>
      <c r="O76" s="4"/>
      <c r="P76" s="4"/>
      <c r="Q76" s="4"/>
      <c r="R76" s="4"/>
      <c r="S76" s="4"/>
      <c r="T76" s="4"/>
      <c r="U76" s="4"/>
      <c r="V76" s="4"/>
      <c r="W76" s="4"/>
      <c r="X76" s="4"/>
      <c r="Y76" s="4"/>
    </row>
    <row r="77" spans="1:25" ht="30.75" thickBot="1">
      <c r="A77" s="4"/>
      <c r="B77" s="4"/>
      <c r="C77" s="203" t="s">
        <v>122</v>
      </c>
      <c r="D77" s="199"/>
      <c r="E77" s="6" t="s">
        <v>185</v>
      </c>
      <c r="F77" s="203" t="s">
        <v>6</v>
      </c>
      <c r="G77" s="198"/>
      <c r="H77" s="199"/>
      <c r="I77" s="4"/>
      <c r="J77" s="4"/>
      <c r="K77" s="4"/>
      <c r="L77" s="4"/>
      <c r="M77" s="4"/>
      <c r="N77" s="4"/>
      <c r="O77" s="4"/>
      <c r="P77" s="4"/>
      <c r="Q77" s="4"/>
      <c r="R77" s="4"/>
      <c r="S77" s="4"/>
      <c r="T77" s="4"/>
      <c r="U77" s="4"/>
      <c r="V77" s="4"/>
      <c r="W77" s="4"/>
      <c r="X77" s="4"/>
      <c r="Y77" s="4"/>
    </row>
    <row r="78" spans="1:25" ht="30" customHeight="1" thickBot="1">
      <c r="A78" s="4"/>
      <c r="B78" s="14"/>
      <c r="C78" s="200" t="s">
        <v>89</v>
      </c>
      <c r="D78" s="211"/>
      <c r="E78" s="173"/>
      <c r="F78" s="253"/>
      <c r="G78" s="240"/>
      <c r="H78" s="241"/>
      <c r="I78" s="4"/>
      <c r="J78" s="4"/>
      <c r="K78" s="4"/>
      <c r="L78" s="4"/>
      <c r="M78" s="4"/>
      <c r="N78" s="4"/>
      <c r="O78" s="4"/>
      <c r="P78" s="4"/>
      <c r="Q78" s="4"/>
      <c r="R78" s="4"/>
      <c r="S78" s="4"/>
      <c r="T78" s="4"/>
      <c r="U78" s="4"/>
      <c r="V78" s="4"/>
      <c r="W78" s="4"/>
      <c r="X78" s="4"/>
      <c r="Y78" s="4"/>
    </row>
    <row r="79" spans="1:25" ht="14.25">
      <c r="A79" s="4"/>
      <c r="B79" s="4"/>
      <c r="C79" s="4"/>
      <c r="D79" s="4"/>
      <c r="E79" s="4"/>
      <c r="F79" s="4"/>
      <c r="G79" s="4"/>
      <c r="H79" s="4"/>
      <c r="I79" s="4"/>
      <c r="J79" s="4"/>
      <c r="K79" s="4"/>
      <c r="L79" s="4"/>
      <c r="M79" s="4"/>
      <c r="N79" s="4"/>
      <c r="O79" s="4"/>
      <c r="P79" s="4"/>
      <c r="Q79" s="4"/>
      <c r="R79" s="4"/>
      <c r="S79" s="4"/>
      <c r="T79" s="4"/>
      <c r="U79" s="4"/>
      <c r="V79" s="4"/>
      <c r="W79" s="4"/>
      <c r="X79" s="4"/>
      <c r="Y79" s="4"/>
    </row>
    <row r="80" spans="1:25" ht="15" thickBot="1">
      <c r="A80" s="4"/>
      <c r="B80" s="4"/>
      <c r="C80" s="4"/>
      <c r="D80" s="4"/>
      <c r="E80" s="4"/>
      <c r="F80" s="4"/>
      <c r="G80" s="4"/>
      <c r="H80" s="4"/>
      <c r="I80" s="4"/>
      <c r="J80" s="4"/>
      <c r="K80" s="4"/>
      <c r="L80" s="4"/>
      <c r="M80" s="4"/>
      <c r="N80" s="4"/>
      <c r="O80" s="4"/>
      <c r="P80" s="4"/>
      <c r="Q80" s="4"/>
      <c r="R80" s="4"/>
      <c r="S80" s="4"/>
      <c r="T80" s="4"/>
      <c r="U80" s="4"/>
      <c r="V80" s="4"/>
      <c r="W80" s="4"/>
      <c r="X80" s="4"/>
      <c r="Y80" s="4"/>
    </row>
    <row r="81" spans="1:25" ht="30.75" thickBot="1">
      <c r="A81" s="4"/>
      <c r="B81" s="4"/>
      <c r="C81" s="203" t="s">
        <v>128</v>
      </c>
      <c r="D81" s="199"/>
      <c r="E81" s="3" t="s">
        <v>129</v>
      </c>
      <c r="F81" s="203" t="s">
        <v>6</v>
      </c>
      <c r="G81" s="198"/>
      <c r="H81" s="199"/>
      <c r="I81" s="4"/>
      <c r="J81" s="4"/>
      <c r="K81" s="4"/>
      <c r="L81" s="4"/>
      <c r="M81" s="4"/>
      <c r="N81" s="4"/>
      <c r="O81" s="4"/>
      <c r="P81" s="4"/>
      <c r="Q81" s="4"/>
      <c r="R81" s="4"/>
      <c r="S81" s="4"/>
      <c r="T81" s="4"/>
      <c r="U81" s="4"/>
      <c r="V81" s="4"/>
      <c r="W81" s="4"/>
      <c r="X81" s="4"/>
      <c r="Y81" s="4"/>
    </row>
    <row r="82" spans="1:25" ht="29.25" customHeight="1" thickBot="1">
      <c r="A82" s="4"/>
      <c r="B82" s="14"/>
      <c r="C82" s="131" t="s">
        <v>106</v>
      </c>
      <c r="D82" s="174"/>
      <c r="E82" s="175"/>
      <c r="F82" s="239"/>
      <c r="G82" s="240"/>
      <c r="H82" s="241"/>
      <c r="I82" s="4"/>
      <c r="J82" s="4"/>
      <c r="K82" s="4"/>
      <c r="L82" s="4"/>
      <c r="M82" s="4"/>
      <c r="N82" s="4"/>
      <c r="O82" s="4"/>
      <c r="P82" s="4"/>
      <c r="Q82" s="4"/>
      <c r="R82" s="4"/>
      <c r="S82" s="4"/>
      <c r="T82" s="4"/>
      <c r="U82" s="4"/>
      <c r="V82" s="4"/>
      <c r="W82" s="4"/>
      <c r="X82" s="4"/>
      <c r="Y82" s="4"/>
    </row>
    <row r="83" spans="1:25" ht="14.25">
      <c r="A83" s="4"/>
      <c r="B83" s="4"/>
      <c r="C83" s="4"/>
      <c r="D83" s="4"/>
      <c r="E83" s="4"/>
      <c r="F83" s="4"/>
      <c r="G83" s="4"/>
      <c r="H83" s="4"/>
      <c r="I83" s="4"/>
      <c r="J83" s="4"/>
      <c r="K83" s="4"/>
      <c r="L83" s="4"/>
      <c r="M83" s="4"/>
      <c r="N83" s="4"/>
      <c r="O83" s="4"/>
      <c r="P83" s="4"/>
      <c r="Q83" s="4"/>
      <c r="R83" s="4"/>
      <c r="S83" s="4"/>
      <c r="T83" s="4"/>
      <c r="U83" s="4"/>
      <c r="V83" s="4"/>
      <c r="W83" s="4"/>
      <c r="X83" s="4"/>
      <c r="Y83" s="4"/>
    </row>
    <row r="84" spans="1:25" ht="15" thickBot="1">
      <c r="A84" s="4"/>
      <c r="B84" s="4"/>
      <c r="C84" s="4"/>
      <c r="D84" s="4"/>
      <c r="E84" s="4"/>
      <c r="F84" s="4"/>
      <c r="G84" s="4"/>
      <c r="H84" s="4"/>
      <c r="I84" s="4"/>
      <c r="J84" s="4"/>
      <c r="K84" s="4"/>
      <c r="L84" s="4"/>
      <c r="M84" s="4"/>
      <c r="N84" s="4"/>
      <c r="O84" s="4"/>
      <c r="P84" s="4"/>
      <c r="Q84" s="4"/>
      <c r="R84" s="4"/>
      <c r="S84" s="4"/>
      <c r="T84" s="4"/>
      <c r="U84" s="4"/>
      <c r="V84" s="4"/>
      <c r="W84" s="4"/>
      <c r="X84" s="4"/>
      <c r="Y84" s="4"/>
    </row>
    <row r="85" spans="1:25" ht="15.75" customHeight="1" thickBot="1">
      <c r="A85" s="4"/>
      <c r="B85" s="4"/>
      <c r="C85" s="203" t="s">
        <v>153</v>
      </c>
      <c r="D85" s="199"/>
      <c r="E85" s="203" t="s">
        <v>6</v>
      </c>
      <c r="F85" s="218"/>
      <c r="G85" s="218"/>
      <c r="H85" s="219"/>
      <c r="I85" s="4"/>
      <c r="J85" s="4"/>
      <c r="K85" s="4"/>
      <c r="L85" s="4"/>
      <c r="M85" s="4"/>
      <c r="N85" s="4"/>
      <c r="O85" s="4"/>
      <c r="P85" s="4"/>
      <c r="Q85" s="4"/>
      <c r="R85" s="4"/>
      <c r="S85" s="4"/>
      <c r="T85" s="4"/>
      <c r="U85" s="4"/>
      <c r="V85" s="4"/>
      <c r="W85" s="4"/>
      <c r="X85" s="4"/>
      <c r="Y85" s="4"/>
    </row>
    <row r="86" spans="1:25" ht="49.5" customHeight="1" thickBot="1">
      <c r="A86" s="4"/>
      <c r="B86" s="4"/>
      <c r="C86" s="200" t="s">
        <v>154</v>
      </c>
      <c r="D86" s="201"/>
      <c r="E86" s="202"/>
      <c r="F86" s="196"/>
      <c r="G86" s="196"/>
      <c r="H86" s="197"/>
      <c r="I86" s="4"/>
      <c r="J86" s="4"/>
      <c r="K86" s="4"/>
      <c r="L86" s="4"/>
      <c r="M86" s="4"/>
      <c r="N86" s="4"/>
      <c r="O86" s="4"/>
      <c r="P86" s="4"/>
      <c r="Q86" s="4"/>
      <c r="R86" s="4"/>
      <c r="S86" s="4"/>
      <c r="T86" s="4"/>
      <c r="U86" s="4"/>
      <c r="V86" s="4"/>
      <c r="W86" s="4"/>
      <c r="X86" s="4"/>
      <c r="Y86" s="4"/>
    </row>
    <row r="87" spans="1:25" ht="14.25">
      <c r="A87" s="4"/>
      <c r="B87" s="4"/>
      <c r="C87" s="4"/>
      <c r="D87" s="4"/>
      <c r="E87" s="4"/>
      <c r="F87" s="4"/>
      <c r="G87" s="4"/>
      <c r="H87" s="4"/>
      <c r="I87" s="4"/>
      <c r="J87" s="4"/>
      <c r="K87" s="4"/>
      <c r="L87" s="4"/>
      <c r="M87" s="4"/>
      <c r="N87" s="4"/>
      <c r="O87" s="4"/>
      <c r="P87" s="4"/>
      <c r="Q87" s="4"/>
      <c r="R87" s="4"/>
      <c r="S87" s="4"/>
      <c r="T87" s="4"/>
      <c r="U87" s="4"/>
      <c r="V87" s="4"/>
      <c r="W87" s="4"/>
      <c r="X87" s="4"/>
      <c r="Y87" s="4"/>
    </row>
    <row r="88" spans="1:25" ht="14.25">
      <c r="A88" s="4"/>
      <c r="B88" s="4"/>
      <c r="C88" s="4"/>
      <c r="D88" s="4"/>
      <c r="E88" s="4"/>
      <c r="F88" s="4"/>
      <c r="G88" s="4"/>
      <c r="H88" s="4"/>
      <c r="I88" s="4"/>
      <c r="J88" s="4"/>
      <c r="K88" s="4"/>
      <c r="L88" s="4"/>
      <c r="M88" s="4"/>
      <c r="N88" s="4"/>
      <c r="O88" s="4"/>
      <c r="P88" s="4"/>
      <c r="Q88" s="4"/>
      <c r="R88" s="4"/>
      <c r="S88" s="4"/>
      <c r="T88" s="4"/>
      <c r="U88" s="4"/>
      <c r="V88" s="4"/>
      <c r="W88" s="4"/>
      <c r="X88" s="4"/>
      <c r="Y88" s="4"/>
    </row>
    <row r="89" spans="2:25" ht="14.25">
      <c r="B89" s="4"/>
      <c r="C89" s="4"/>
      <c r="D89" s="4"/>
      <c r="E89" s="4"/>
      <c r="F89" s="4"/>
      <c r="G89" s="4"/>
      <c r="H89" s="4"/>
      <c r="I89" s="4"/>
      <c r="J89" s="4"/>
      <c r="K89" s="4"/>
      <c r="L89" s="4"/>
      <c r="M89" s="4"/>
      <c r="N89" s="4"/>
      <c r="O89" s="4"/>
      <c r="P89" s="4"/>
      <c r="Q89" s="4"/>
      <c r="R89" s="4"/>
      <c r="S89" s="4"/>
      <c r="T89" s="4"/>
      <c r="U89" s="4"/>
      <c r="V89" s="4"/>
      <c r="W89" s="4"/>
      <c r="X89" s="4"/>
      <c r="Y89" s="4"/>
    </row>
    <row r="90" spans="2:25" ht="14.25">
      <c r="B90" s="4"/>
      <c r="C90" s="4"/>
      <c r="D90" s="4"/>
      <c r="E90" s="4"/>
      <c r="F90" s="4"/>
      <c r="G90" s="4"/>
      <c r="H90" s="4"/>
      <c r="I90" s="4"/>
      <c r="J90" s="4"/>
      <c r="K90" s="4"/>
      <c r="L90" s="4"/>
      <c r="M90" s="4"/>
      <c r="N90" s="4"/>
      <c r="O90" s="4"/>
      <c r="P90" s="4"/>
      <c r="Q90" s="4"/>
      <c r="R90" s="4"/>
      <c r="S90" s="4"/>
      <c r="T90" s="4"/>
      <c r="U90" s="4"/>
      <c r="V90" s="4"/>
      <c r="W90" s="4"/>
      <c r="X90" s="4"/>
      <c r="Y90" s="4"/>
    </row>
    <row r="91" spans="1:25" ht="14.25">
      <c r="A91" s="13"/>
      <c r="B91" s="4"/>
      <c r="C91" s="4"/>
      <c r="D91" s="4"/>
      <c r="E91" s="4"/>
      <c r="F91" s="4"/>
      <c r="G91" s="4"/>
      <c r="H91" s="4"/>
      <c r="I91" s="4"/>
      <c r="J91" s="4"/>
      <c r="K91" s="4"/>
      <c r="L91" s="4"/>
      <c r="M91" s="4"/>
      <c r="N91" s="4"/>
      <c r="O91" s="4"/>
      <c r="P91" s="4"/>
      <c r="Q91" s="4"/>
      <c r="R91" s="4"/>
      <c r="S91" s="4"/>
      <c r="T91" s="4"/>
      <c r="U91" s="4"/>
      <c r="V91" s="4"/>
      <c r="W91" s="4"/>
      <c r="X91" s="4"/>
      <c r="Y91" s="4"/>
    </row>
    <row r="92" ht="14.25">
      <c r="A92" s="18"/>
    </row>
    <row r="93" ht="14.25">
      <c r="A93" s="18"/>
    </row>
    <row r="94" ht="14.25">
      <c r="A94" s="18"/>
    </row>
    <row r="95" ht="14.25">
      <c r="A95" s="18"/>
    </row>
    <row r="96" ht="14.25">
      <c r="A96" s="18"/>
    </row>
  </sheetData>
  <sheetProtection password="F858" sheet="1"/>
  <mergeCells count="90">
    <mergeCell ref="B16:B18"/>
    <mergeCell ref="E16:H16"/>
    <mergeCell ref="E12:H12"/>
    <mergeCell ref="E13:H13"/>
    <mergeCell ref="E14:H14"/>
    <mergeCell ref="E15:H15"/>
    <mergeCell ref="C77:D77"/>
    <mergeCell ref="C81:D81"/>
    <mergeCell ref="E60:H60"/>
    <mergeCell ref="C68:C74"/>
    <mergeCell ref="F70:H70"/>
    <mergeCell ref="F71:H71"/>
    <mergeCell ref="F72:H72"/>
    <mergeCell ref="F74:H74"/>
    <mergeCell ref="F78:H78"/>
    <mergeCell ref="E61:H61"/>
    <mergeCell ref="A8:A19"/>
    <mergeCell ref="C44:D44"/>
    <mergeCell ref="C66:D66"/>
    <mergeCell ref="B8:B12"/>
    <mergeCell ref="B13:B15"/>
    <mergeCell ref="A40:A42"/>
    <mergeCell ref="B21:B27"/>
    <mergeCell ref="B35:B36"/>
    <mergeCell ref="A35:A39"/>
    <mergeCell ref="B19:C19"/>
    <mergeCell ref="E8:H8"/>
    <mergeCell ref="E9:H9"/>
    <mergeCell ref="E10:H10"/>
    <mergeCell ref="E11:H11"/>
    <mergeCell ref="F82:H82"/>
    <mergeCell ref="F77:H77"/>
    <mergeCell ref="F81:H81"/>
    <mergeCell ref="F67:H67"/>
    <mergeCell ref="F73:H73"/>
    <mergeCell ref="F68:H68"/>
    <mergeCell ref="F69:H69"/>
    <mergeCell ref="F66:H66"/>
    <mergeCell ref="E56:H56"/>
    <mergeCell ref="E57:H57"/>
    <mergeCell ref="E58:H58"/>
    <mergeCell ref="E62:H62"/>
    <mergeCell ref="E52:H52"/>
    <mergeCell ref="E53:H53"/>
    <mergeCell ref="E54:H54"/>
    <mergeCell ref="E55:H55"/>
    <mergeCell ref="E44:H44"/>
    <mergeCell ref="E49:H49"/>
    <mergeCell ref="E50:H50"/>
    <mergeCell ref="E51:H51"/>
    <mergeCell ref="E47:H47"/>
    <mergeCell ref="E48:H48"/>
    <mergeCell ref="E45:H45"/>
    <mergeCell ref="E46:H46"/>
    <mergeCell ref="E36:H36"/>
    <mergeCell ref="E37:H37"/>
    <mergeCell ref="E38:H38"/>
    <mergeCell ref="E39:H39"/>
    <mergeCell ref="E32:H32"/>
    <mergeCell ref="E33:H33"/>
    <mergeCell ref="E34:H34"/>
    <mergeCell ref="E35:H35"/>
    <mergeCell ref="E28:H28"/>
    <mergeCell ref="E29:H29"/>
    <mergeCell ref="E30:H30"/>
    <mergeCell ref="E31:H31"/>
    <mergeCell ref="C85:D85"/>
    <mergeCell ref="E85:H85"/>
    <mergeCell ref="A54:B57"/>
    <mergeCell ref="E17:H17"/>
    <mergeCell ref="E18:H18"/>
    <mergeCell ref="E24:H24"/>
    <mergeCell ref="E25:H25"/>
    <mergeCell ref="E26:H26"/>
    <mergeCell ref="E27:H27"/>
    <mergeCell ref="E20:H20"/>
    <mergeCell ref="E21:H21"/>
    <mergeCell ref="E22:H22"/>
    <mergeCell ref="E23:H23"/>
    <mergeCell ref="E19:H19"/>
    <mergeCell ref="E7:H7"/>
    <mergeCell ref="C86:D86"/>
    <mergeCell ref="E86:H86"/>
    <mergeCell ref="B31:C31"/>
    <mergeCell ref="B32:C32"/>
    <mergeCell ref="B33:C33"/>
    <mergeCell ref="B28:B30"/>
    <mergeCell ref="C78:D78"/>
    <mergeCell ref="A50:B53"/>
    <mergeCell ref="A21:A34"/>
  </mergeCells>
  <dataValidations count="2">
    <dataValidation type="list" allowBlank="1" showInputMessage="1" showErrorMessage="1" sqref="D61">
      <formula1>"oui,non"</formula1>
    </dataValidation>
    <dataValidation type="list" allowBlank="1" showInputMessage="1" showErrorMessage="1" sqref="D67:D74">
      <formula1>$AA$1:$AA$41</formula1>
    </dataValidation>
  </dataValidations>
  <printOptions/>
  <pageMargins left="0.2362204724409449" right="0.2362204724409449" top="0.16" bottom="0.16" header="0.16" footer="0.16"/>
  <pageSetup fitToHeight="1" fitToWidth="1" horizontalDpi="600" verticalDpi="600" orientation="landscape" paperSize="9" scale="42"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91"/>
  <sheetViews>
    <sheetView showGridLines="0" zoomScale="70" zoomScaleNormal="70" zoomScalePageLayoutView="0" workbookViewId="0" topLeftCell="A1">
      <selection activeCell="M7" sqref="M7"/>
    </sheetView>
  </sheetViews>
  <sheetFormatPr defaultColWidth="11.421875" defaultRowHeight="15"/>
  <cols>
    <col min="1" max="1" width="27.7109375" style="1" customWidth="1"/>
    <col min="2" max="2" width="55.00390625" style="1" customWidth="1"/>
    <col min="3" max="3" width="93.57421875" style="1" customWidth="1"/>
    <col min="4" max="4" width="19.7109375" style="1" bestFit="1" customWidth="1"/>
    <col min="5" max="5" width="18.140625" style="1" customWidth="1"/>
    <col min="6" max="8" width="11.421875" style="1" customWidth="1"/>
    <col min="9" max="13" width="11.421875" style="4" customWidth="1"/>
    <col min="14" max="16384" width="11.421875" style="1" customWidth="1"/>
  </cols>
  <sheetData>
    <row r="1" spans="1:8" ht="18">
      <c r="A1" s="262"/>
      <c r="B1" s="262"/>
      <c r="C1" s="262"/>
      <c r="D1" s="262"/>
      <c r="E1" s="262"/>
      <c r="F1" s="4"/>
      <c r="G1" s="4"/>
      <c r="H1" s="4"/>
    </row>
    <row r="2" spans="1:8" ht="16.5" thickBot="1">
      <c r="A2" s="16" t="s">
        <v>47</v>
      </c>
      <c r="B2" s="17" t="s">
        <v>49</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13" s="150" customFormat="1" ht="31.5" customHeight="1" thickBot="1">
      <c r="A7" s="3" t="s">
        <v>14</v>
      </c>
      <c r="B7" s="3" t="s">
        <v>15</v>
      </c>
      <c r="C7" s="3" t="s">
        <v>16</v>
      </c>
      <c r="D7" s="3" t="s">
        <v>127</v>
      </c>
      <c r="E7" s="203" t="s">
        <v>6</v>
      </c>
      <c r="F7" s="198"/>
      <c r="G7" s="198"/>
      <c r="H7" s="199"/>
      <c r="I7" s="10"/>
      <c r="J7" s="10"/>
      <c r="K7" s="10"/>
      <c r="L7" s="10"/>
      <c r="M7" s="10"/>
    </row>
    <row r="8" spans="1:9" ht="28.5">
      <c r="A8" s="243" t="s">
        <v>7</v>
      </c>
      <c r="B8" s="243" t="s">
        <v>13</v>
      </c>
      <c r="C8" s="28" t="s">
        <v>44</v>
      </c>
      <c r="D8" s="151"/>
      <c r="E8" s="242" t="s">
        <v>9</v>
      </c>
      <c r="F8" s="236"/>
      <c r="G8" s="236"/>
      <c r="H8" s="237"/>
      <c r="I8" s="10"/>
    </row>
    <row r="9" spans="1:9" ht="14.25">
      <c r="A9" s="210"/>
      <c r="B9" s="210"/>
      <c r="C9" s="29" t="s">
        <v>175</v>
      </c>
      <c r="D9" s="152"/>
      <c r="E9" s="215"/>
      <c r="F9" s="216"/>
      <c r="G9" s="216"/>
      <c r="H9" s="217"/>
      <c r="I9" s="10"/>
    </row>
    <row r="10" spans="1:9" ht="28.5">
      <c r="A10" s="210"/>
      <c r="B10" s="210"/>
      <c r="C10" s="2" t="s">
        <v>35</v>
      </c>
      <c r="D10" s="152"/>
      <c r="E10" s="215"/>
      <c r="F10" s="216"/>
      <c r="G10" s="216"/>
      <c r="H10" s="217"/>
      <c r="I10" s="10"/>
    </row>
    <row r="11" spans="1:9" ht="14.25">
      <c r="A11" s="210"/>
      <c r="B11" s="210"/>
      <c r="C11" s="2" t="s">
        <v>174</v>
      </c>
      <c r="D11" s="152"/>
      <c r="E11" s="215"/>
      <c r="F11" s="216"/>
      <c r="G11" s="216"/>
      <c r="H11" s="217"/>
      <c r="I11" s="10"/>
    </row>
    <row r="12" spans="1:9" ht="14.25">
      <c r="A12" s="210"/>
      <c r="B12" s="244"/>
      <c r="C12" s="2" t="s">
        <v>43</v>
      </c>
      <c r="D12" s="152"/>
      <c r="E12" s="215"/>
      <c r="F12" s="216"/>
      <c r="G12" s="216"/>
      <c r="H12" s="217"/>
      <c r="I12" s="10"/>
    </row>
    <row r="13" spans="1:9" ht="14.25" customHeight="1">
      <c r="A13" s="210"/>
      <c r="B13" s="209" t="s">
        <v>36</v>
      </c>
      <c r="C13" s="2" t="s">
        <v>173</v>
      </c>
      <c r="D13" s="152"/>
      <c r="E13" s="215"/>
      <c r="F13" s="216"/>
      <c r="G13" s="216"/>
      <c r="H13" s="217"/>
      <c r="I13" s="10"/>
    </row>
    <row r="14" spans="1:9" ht="28.5">
      <c r="A14" s="210"/>
      <c r="B14" s="210"/>
      <c r="C14" s="2" t="s">
        <v>31</v>
      </c>
      <c r="D14" s="152"/>
      <c r="E14" s="215"/>
      <c r="F14" s="216"/>
      <c r="G14" s="216"/>
      <c r="H14" s="217"/>
      <c r="I14" s="10"/>
    </row>
    <row r="15" spans="1:9" ht="14.25">
      <c r="A15" s="210"/>
      <c r="B15" s="244"/>
      <c r="C15" s="2" t="s">
        <v>176</v>
      </c>
      <c r="D15" s="152"/>
      <c r="E15" s="215"/>
      <c r="F15" s="216"/>
      <c r="G15" s="216"/>
      <c r="H15" s="217"/>
      <c r="I15" s="10"/>
    </row>
    <row r="16" spans="1:9" ht="14.25">
      <c r="A16" s="210"/>
      <c r="B16" s="254" t="s">
        <v>42</v>
      </c>
      <c r="C16" s="2" t="s">
        <v>194</v>
      </c>
      <c r="D16" s="152"/>
      <c r="E16" s="257"/>
      <c r="F16" s="258"/>
      <c r="G16" s="258"/>
      <c r="H16" s="259"/>
      <c r="I16" s="10"/>
    </row>
    <row r="17" spans="1:9" ht="14.25">
      <c r="A17" s="210"/>
      <c r="B17" s="255"/>
      <c r="C17" s="2" t="s">
        <v>160</v>
      </c>
      <c r="D17" s="152"/>
      <c r="E17" s="215"/>
      <c r="F17" s="216"/>
      <c r="G17" s="216"/>
      <c r="H17" s="217"/>
      <c r="I17" s="10"/>
    </row>
    <row r="18" spans="1:9" ht="14.25">
      <c r="A18" s="210"/>
      <c r="B18" s="256"/>
      <c r="C18" s="2" t="s">
        <v>181</v>
      </c>
      <c r="D18" s="152"/>
      <c r="E18" s="215"/>
      <c r="F18" s="216"/>
      <c r="G18" s="216"/>
      <c r="H18" s="217"/>
      <c r="I18" s="10"/>
    </row>
    <row r="19" spans="1:9" ht="14.25">
      <c r="A19" s="244"/>
      <c r="B19" s="248" t="s">
        <v>12</v>
      </c>
      <c r="C19" s="249"/>
      <c r="D19" s="152"/>
      <c r="E19" s="215"/>
      <c r="F19" s="216"/>
      <c r="G19" s="216"/>
      <c r="H19" s="217"/>
      <c r="I19" s="10"/>
    </row>
    <row r="20" spans="1:9" ht="42.75">
      <c r="A20" s="2" t="s">
        <v>20</v>
      </c>
      <c r="B20" s="2" t="s">
        <v>10</v>
      </c>
      <c r="C20" s="2" t="s">
        <v>30</v>
      </c>
      <c r="D20" s="152"/>
      <c r="E20" s="215"/>
      <c r="F20" s="216"/>
      <c r="G20" s="216"/>
      <c r="H20" s="217"/>
      <c r="I20" s="10"/>
    </row>
    <row r="21" spans="1:9" ht="14.25">
      <c r="A21" s="214" t="s">
        <v>17</v>
      </c>
      <c r="B21" s="214" t="s">
        <v>37</v>
      </c>
      <c r="C21" s="2" t="s">
        <v>23</v>
      </c>
      <c r="D21" s="152"/>
      <c r="E21" s="215"/>
      <c r="F21" s="216"/>
      <c r="G21" s="216"/>
      <c r="H21" s="217"/>
      <c r="I21" s="10"/>
    </row>
    <row r="22" spans="1:9" ht="14.25">
      <c r="A22" s="214"/>
      <c r="B22" s="214"/>
      <c r="C22" s="2" t="s">
        <v>24</v>
      </c>
      <c r="D22" s="152"/>
      <c r="E22" s="215"/>
      <c r="F22" s="216"/>
      <c r="G22" s="216"/>
      <c r="H22" s="217"/>
      <c r="I22" s="10"/>
    </row>
    <row r="23" spans="1:9" ht="14.25">
      <c r="A23" s="214"/>
      <c r="B23" s="214"/>
      <c r="C23" s="2" t="s">
        <v>25</v>
      </c>
      <c r="D23" s="152"/>
      <c r="E23" s="215"/>
      <c r="F23" s="216"/>
      <c r="G23" s="216"/>
      <c r="H23" s="217"/>
      <c r="I23" s="10"/>
    </row>
    <row r="24" spans="1:9" ht="14.25">
      <c r="A24" s="214"/>
      <c r="B24" s="214"/>
      <c r="C24" s="2" t="s">
        <v>26</v>
      </c>
      <c r="D24" s="152"/>
      <c r="E24" s="215"/>
      <c r="F24" s="216"/>
      <c r="G24" s="216"/>
      <c r="H24" s="217"/>
      <c r="I24" s="10"/>
    </row>
    <row r="25" spans="1:9" ht="14.25">
      <c r="A25" s="214"/>
      <c r="B25" s="214"/>
      <c r="C25" s="2" t="s">
        <v>27</v>
      </c>
      <c r="D25" s="152"/>
      <c r="E25" s="215"/>
      <c r="F25" s="216"/>
      <c r="G25" s="216"/>
      <c r="H25" s="217"/>
      <c r="I25" s="10"/>
    </row>
    <row r="26" spans="1:9" ht="14.25">
      <c r="A26" s="214"/>
      <c r="B26" s="214"/>
      <c r="C26" s="2" t="s">
        <v>28</v>
      </c>
      <c r="D26" s="152"/>
      <c r="E26" s="215"/>
      <c r="F26" s="216"/>
      <c r="G26" s="216"/>
      <c r="H26" s="217"/>
      <c r="I26" s="10"/>
    </row>
    <row r="27" spans="1:9" ht="14.25">
      <c r="A27" s="214"/>
      <c r="B27" s="214"/>
      <c r="C27" s="2" t="s">
        <v>29</v>
      </c>
      <c r="D27" s="152"/>
      <c r="E27" s="215"/>
      <c r="F27" s="216"/>
      <c r="G27" s="216"/>
      <c r="H27" s="217"/>
      <c r="I27" s="10"/>
    </row>
    <row r="28" spans="1:9" ht="14.25">
      <c r="A28" s="214"/>
      <c r="B28" s="209" t="s">
        <v>41</v>
      </c>
      <c r="C28" s="2" t="s">
        <v>40</v>
      </c>
      <c r="D28" s="152"/>
      <c r="E28" s="215"/>
      <c r="F28" s="216"/>
      <c r="G28" s="216"/>
      <c r="H28" s="217"/>
      <c r="I28" s="10"/>
    </row>
    <row r="29" spans="1:9" ht="14.25">
      <c r="A29" s="214"/>
      <c r="B29" s="210"/>
      <c r="C29" s="2" t="s">
        <v>38</v>
      </c>
      <c r="D29" s="152"/>
      <c r="E29" s="215"/>
      <c r="F29" s="216"/>
      <c r="G29" s="216"/>
      <c r="H29" s="217"/>
      <c r="I29" s="10"/>
    </row>
    <row r="30" spans="1:9" ht="14.25">
      <c r="A30" s="214"/>
      <c r="B30" s="210"/>
      <c r="C30" s="2" t="s">
        <v>39</v>
      </c>
      <c r="D30" s="152"/>
      <c r="E30" s="215"/>
      <c r="F30" s="216"/>
      <c r="G30" s="216"/>
      <c r="H30" s="217"/>
      <c r="I30" s="10"/>
    </row>
    <row r="31" spans="1:9" ht="14.25">
      <c r="A31" s="214"/>
      <c r="B31" s="207" t="s">
        <v>172</v>
      </c>
      <c r="C31" s="208"/>
      <c r="D31" s="152"/>
      <c r="E31" s="215"/>
      <c r="F31" s="216"/>
      <c r="G31" s="216"/>
      <c r="H31" s="217"/>
      <c r="I31" s="10"/>
    </row>
    <row r="32" spans="1:9" ht="14.25">
      <c r="A32" s="214"/>
      <c r="B32" s="207" t="s">
        <v>171</v>
      </c>
      <c r="C32" s="208"/>
      <c r="D32" s="152"/>
      <c r="E32" s="215"/>
      <c r="F32" s="216"/>
      <c r="G32" s="216"/>
      <c r="H32" s="217"/>
      <c r="I32" s="10"/>
    </row>
    <row r="33" spans="1:9" ht="14.25">
      <c r="A33" s="214"/>
      <c r="B33" s="207" t="s">
        <v>170</v>
      </c>
      <c r="C33" s="208"/>
      <c r="D33" s="152"/>
      <c r="E33" s="215"/>
      <c r="F33" s="216"/>
      <c r="G33" s="216"/>
      <c r="H33" s="217"/>
      <c r="I33" s="10"/>
    </row>
    <row r="34" spans="1:9" ht="14.25" customHeight="1">
      <c r="A34" s="214"/>
      <c r="B34" s="2" t="s">
        <v>18</v>
      </c>
      <c r="C34" s="2" t="s">
        <v>177</v>
      </c>
      <c r="D34" s="153"/>
      <c r="E34" s="215"/>
      <c r="F34" s="216"/>
      <c r="G34" s="216"/>
      <c r="H34" s="217"/>
      <c r="I34" s="10"/>
    </row>
    <row r="35" spans="1:9" ht="14.25">
      <c r="A35" s="214" t="s">
        <v>8</v>
      </c>
      <c r="B35" s="214" t="s">
        <v>97</v>
      </c>
      <c r="C35" s="29" t="s">
        <v>45</v>
      </c>
      <c r="D35" s="152"/>
      <c r="E35" s="215"/>
      <c r="F35" s="216"/>
      <c r="G35" s="216"/>
      <c r="H35" s="217"/>
      <c r="I35" s="10"/>
    </row>
    <row r="36" spans="1:9" ht="14.25">
      <c r="A36" s="214"/>
      <c r="B36" s="214"/>
      <c r="C36" s="29" t="s">
        <v>180</v>
      </c>
      <c r="D36" s="153"/>
      <c r="E36" s="215"/>
      <c r="F36" s="216"/>
      <c r="G36" s="216"/>
      <c r="H36" s="217"/>
      <c r="I36" s="10"/>
    </row>
    <row r="37" spans="1:9" ht="14.25">
      <c r="A37" s="214"/>
      <c r="B37" s="2" t="s">
        <v>98</v>
      </c>
      <c r="C37" s="2" t="s">
        <v>179</v>
      </c>
      <c r="D37" s="153"/>
      <c r="E37" s="215"/>
      <c r="F37" s="216"/>
      <c r="G37" s="216"/>
      <c r="H37" s="217"/>
      <c r="I37" s="10"/>
    </row>
    <row r="38" spans="1:9" ht="28.5">
      <c r="A38" s="214"/>
      <c r="B38" s="2" t="s">
        <v>99</v>
      </c>
      <c r="C38" s="2" t="s">
        <v>46</v>
      </c>
      <c r="D38" s="152"/>
      <c r="E38" s="215"/>
      <c r="F38" s="216"/>
      <c r="G38" s="216"/>
      <c r="H38" s="217"/>
      <c r="I38" s="10"/>
    </row>
    <row r="39" spans="1:8" ht="15" thickBot="1">
      <c r="A39" s="247"/>
      <c r="B39" s="30" t="s">
        <v>11</v>
      </c>
      <c r="C39" s="26" t="s">
        <v>178</v>
      </c>
      <c r="D39" s="154"/>
      <c r="E39" s="220"/>
      <c r="F39" s="221"/>
      <c r="G39" s="221"/>
      <c r="H39" s="222"/>
    </row>
    <row r="40" spans="1:8" ht="14.25">
      <c r="A40" s="4"/>
      <c r="B40" s="10"/>
      <c r="C40" s="10"/>
      <c r="D40" s="4"/>
      <c r="E40" s="10"/>
      <c r="F40" s="4"/>
      <c r="G40" s="4"/>
      <c r="H40" s="4"/>
    </row>
    <row r="41" spans="1:8" ht="14.25">
      <c r="A41" s="4"/>
      <c r="B41" s="10"/>
      <c r="C41" s="10"/>
      <c r="D41" s="4"/>
      <c r="E41" s="10"/>
      <c r="F41" s="4"/>
      <c r="G41" s="4"/>
      <c r="H41" s="4"/>
    </row>
    <row r="42" spans="1:8" ht="15" thickBot="1">
      <c r="A42" s="4"/>
      <c r="B42" s="11"/>
      <c r="C42" s="10"/>
      <c r="D42" s="4"/>
      <c r="E42" s="10"/>
      <c r="F42" s="4"/>
      <c r="G42" s="4"/>
      <c r="H42" s="4"/>
    </row>
    <row r="43" spans="1:8" ht="15.75" thickBot="1">
      <c r="A43" s="4"/>
      <c r="B43" s="12"/>
      <c r="C43" s="260" t="s">
        <v>21</v>
      </c>
      <c r="D43" s="261"/>
      <c r="E43" s="260" t="s">
        <v>6</v>
      </c>
      <c r="F43" s="265"/>
      <c r="G43" s="265"/>
      <c r="H43" s="261"/>
    </row>
    <row r="44" spans="1:8" ht="15">
      <c r="A44" s="4"/>
      <c r="B44" s="4"/>
      <c r="C44" s="176" t="s">
        <v>32</v>
      </c>
      <c r="D44" s="177"/>
      <c r="E44" s="263"/>
      <c r="F44" s="263"/>
      <c r="G44" s="263"/>
      <c r="H44" s="264"/>
    </row>
    <row r="45" spans="1:8" ht="15">
      <c r="A45" s="4"/>
      <c r="B45" s="4"/>
      <c r="C45" s="178" t="s">
        <v>33</v>
      </c>
      <c r="D45" s="179"/>
      <c r="E45" s="258"/>
      <c r="F45" s="258"/>
      <c r="G45" s="258"/>
      <c r="H45" s="259"/>
    </row>
    <row r="46" spans="1:8" ht="15">
      <c r="A46" s="4"/>
      <c r="B46" s="4"/>
      <c r="C46" s="180" t="s">
        <v>34</v>
      </c>
      <c r="D46" s="179"/>
      <c r="E46" s="258"/>
      <c r="F46" s="258"/>
      <c r="G46" s="258"/>
      <c r="H46" s="259"/>
    </row>
    <row r="47" spans="1:8" ht="15">
      <c r="A47" s="4"/>
      <c r="B47" s="13"/>
      <c r="C47" s="39" t="s">
        <v>119</v>
      </c>
      <c r="D47" s="181"/>
      <c r="E47" s="258"/>
      <c r="F47" s="258"/>
      <c r="G47" s="258"/>
      <c r="H47" s="259"/>
    </row>
    <row r="48" spans="1:8" ht="15.75" thickBot="1">
      <c r="A48" s="4"/>
      <c r="B48" s="4"/>
      <c r="C48" s="160" t="s">
        <v>143</v>
      </c>
      <c r="D48" s="182"/>
      <c r="E48" s="266"/>
      <c r="F48" s="266"/>
      <c r="G48" s="266"/>
      <c r="H48" s="267"/>
    </row>
    <row r="49" spans="1:8" ht="15.75" thickBot="1">
      <c r="A49" s="4"/>
      <c r="B49" s="4"/>
      <c r="C49" s="68"/>
      <c r="D49" s="68"/>
      <c r="E49" s="268"/>
      <c r="F49" s="268"/>
      <c r="G49" s="268"/>
      <c r="H49" s="268"/>
    </row>
    <row r="50" spans="1:8" ht="30.75" thickBot="1">
      <c r="A50" s="212" t="s">
        <v>193</v>
      </c>
      <c r="B50" s="213"/>
      <c r="C50" s="32" t="s">
        <v>123</v>
      </c>
      <c r="D50" s="3" t="s">
        <v>187</v>
      </c>
      <c r="E50" s="225" t="s">
        <v>6</v>
      </c>
      <c r="F50" s="226"/>
      <c r="G50" s="226"/>
      <c r="H50" s="227"/>
    </row>
    <row r="51" spans="1:8" ht="15">
      <c r="A51" s="212"/>
      <c r="B51" s="213"/>
      <c r="C51" s="33" t="s">
        <v>23</v>
      </c>
      <c r="D51" s="163"/>
      <c r="E51" s="228"/>
      <c r="F51" s="229"/>
      <c r="G51" s="229"/>
      <c r="H51" s="230"/>
    </row>
    <row r="52" spans="1:8" ht="15">
      <c r="A52" s="212"/>
      <c r="B52" s="213"/>
      <c r="C52" s="34" t="s">
        <v>24</v>
      </c>
      <c r="D52" s="164"/>
      <c r="E52" s="238"/>
      <c r="F52" s="216"/>
      <c r="G52" s="216"/>
      <c r="H52" s="217"/>
    </row>
    <row r="53" spans="1:8" ht="15">
      <c r="A53" s="212"/>
      <c r="B53" s="213"/>
      <c r="C53" s="34" t="s">
        <v>25</v>
      </c>
      <c r="D53" s="164"/>
      <c r="E53" s="238"/>
      <c r="F53" s="216"/>
      <c r="G53" s="216"/>
      <c r="H53" s="217"/>
    </row>
    <row r="54" spans="1:8" ht="15">
      <c r="A54" s="4"/>
      <c r="B54" s="4"/>
      <c r="C54" s="35" t="s">
        <v>26</v>
      </c>
      <c r="D54" s="164"/>
      <c r="E54" s="238"/>
      <c r="F54" s="216"/>
      <c r="G54" s="216"/>
      <c r="H54" s="217"/>
    </row>
    <row r="55" spans="1:8" ht="15">
      <c r="A55" s="4"/>
      <c r="B55" s="4"/>
      <c r="C55" s="36" t="s">
        <v>28</v>
      </c>
      <c r="D55" s="164"/>
      <c r="E55" s="238"/>
      <c r="F55" s="216"/>
      <c r="G55" s="216"/>
      <c r="H55" s="217"/>
    </row>
    <row r="56" spans="1:8" ht="15">
      <c r="A56" s="4"/>
      <c r="B56" s="4"/>
      <c r="C56" s="34" t="s">
        <v>27</v>
      </c>
      <c r="D56" s="164"/>
      <c r="E56" s="238"/>
      <c r="F56" s="216"/>
      <c r="G56" s="216"/>
      <c r="H56" s="217"/>
    </row>
    <row r="57" spans="1:8" ht="15.75" thickBot="1">
      <c r="A57" s="4"/>
      <c r="B57" s="4"/>
      <c r="C57" s="37" t="s">
        <v>182</v>
      </c>
      <c r="D57" s="165"/>
      <c r="E57" s="234"/>
      <c r="F57" s="221"/>
      <c r="G57" s="221"/>
      <c r="H57" s="222"/>
    </row>
    <row r="58" spans="1:8" ht="15">
      <c r="A58" s="4"/>
      <c r="B58" s="4"/>
      <c r="C58" s="1" t="s">
        <v>130</v>
      </c>
      <c r="D58" s="68"/>
      <c r="E58" s="7"/>
      <c r="F58" s="7"/>
      <c r="G58" s="7"/>
      <c r="H58" s="7"/>
    </row>
    <row r="59" spans="1:8" ht="15" thickBot="1">
      <c r="A59" s="4"/>
      <c r="B59" s="4"/>
      <c r="C59" s="5"/>
      <c r="D59" s="5"/>
      <c r="E59" s="5"/>
      <c r="F59" s="5"/>
      <c r="G59" s="5"/>
      <c r="H59" s="5"/>
    </row>
    <row r="60" spans="1:8" ht="30.75" thickBot="1">
      <c r="A60" s="4"/>
      <c r="B60" s="4"/>
      <c r="C60" s="8" t="s">
        <v>124</v>
      </c>
      <c r="D60" s="8" t="s">
        <v>184</v>
      </c>
      <c r="E60" s="225" t="s">
        <v>6</v>
      </c>
      <c r="F60" s="226"/>
      <c r="G60" s="226"/>
      <c r="H60" s="227"/>
    </row>
    <row r="61" spans="1:8" ht="15">
      <c r="A61" s="4"/>
      <c r="B61" s="4"/>
      <c r="C61" s="176" t="s">
        <v>19</v>
      </c>
      <c r="D61" s="183">
        <f>IF('Technique en exploitation'!D61="","",'Technique en exploitation'!D61)</f>
      </c>
      <c r="E61" s="228"/>
      <c r="F61" s="229"/>
      <c r="G61" s="229"/>
      <c r="H61" s="230"/>
    </row>
    <row r="62" spans="1:8" ht="15.75" thickBot="1">
      <c r="A62" s="4"/>
      <c r="B62" s="4"/>
      <c r="C62" s="40" t="s">
        <v>156</v>
      </c>
      <c r="D62" s="167"/>
      <c r="E62" s="234"/>
      <c r="F62" s="221"/>
      <c r="G62" s="221"/>
      <c r="H62" s="222"/>
    </row>
    <row r="63" spans="1:8" ht="14.25">
      <c r="A63" s="4"/>
      <c r="B63" s="4"/>
      <c r="C63" s="1" t="s">
        <v>135</v>
      </c>
      <c r="D63" s="4"/>
      <c r="E63" s="4"/>
      <c r="F63" s="4"/>
      <c r="G63" s="4"/>
      <c r="H63" s="4"/>
    </row>
    <row r="64" spans="1:8" ht="14.25">
      <c r="A64" s="4"/>
      <c r="B64" s="4"/>
      <c r="C64" s="4"/>
      <c r="D64" s="4"/>
      <c r="E64" s="4"/>
      <c r="F64" s="4"/>
      <c r="G64" s="4"/>
      <c r="H64" s="4"/>
    </row>
    <row r="65" spans="1:8" ht="15" thickBot="1">
      <c r="A65" s="4"/>
      <c r="B65" s="4"/>
      <c r="C65" s="4"/>
      <c r="D65" s="4"/>
      <c r="E65" s="4"/>
      <c r="F65" s="4"/>
      <c r="G65" s="4"/>
      <c r="H65" s="4"/>
    </row>
    <row r="66" spans="1:8" ht="30.75" thickBot="1">
      <c r="A66" s="4"/>
      <c r="B66" s="4"/>
      <c r="C66" s="203" t="s">
        <v>121</v>
      </c>
      <c r="D66" s="199"/>
      <c r="E66" s="3" t="s">
        <v>184</v>
      </c>
      <c r="F66" s="203" t="s">
        <v>6</v>
      </c>
      <c r="G66" s="198"/>
      <c r="H66" s="199"/>
    </row>
    <row r="67" spans="1:8" ht="15">
      <c r="A67" s="13"/>
      <c r="B67" s="14"/>
      <c r="C67" s="45" t="s">
        <v>131</v>
      </c>
      <c r="D67" s="41">
        <f>IF('Technique en exploitation'!D67="","",'Technique en exploitation'!D67)</f>
      </c>
      <c r="E67" s="184"/>
      <c r="F67" s="228"/>
      <c r="G67" s="229"/>
      <c r="H67" s="230"/>
    </row>
    <row r="68" spans="1:8" ht="15" customHeight="1">
      <c r="A68" s="13"/>
      <c r="B68" s="4"/>
      <c r="C68" s="269" t="s">
        <v>132</v>
      </c>
      <c r="D68" s="42">
        <f>IF('Technique en exploitation'!D68="","",'Technique en exploitation'!D68)</f>
      </c>
      <c r="E68" s="169"/>
      <c r="F68" s="238"/>
      <c r="G68" s="216"/>
      <c r="H68" s="217"/>
    </row>
    <row r="69" spans="1:8" ht="15">
      <c r="A69" s="4"/>
      <c r="B69" s="4"/>
      <c r="C69" s="270"/>
      <c r="D69" s="42">
        <f>IF('Technique en exploitation'!D69="","",'Technique en exploitation'!D69)</f>
      </c>
      <c r="E69" s="169"/>
      <c r="F69" s="238"/>
      <c r="G69" s="216"/>
      <c r="H69" s="217"/>
    </row>
    <row r="70" spans="1:8" ht="15">
      <c r="A70" s="4"/>
      <c r="B70" s="4"/>
      <c r="C70" s="270"/>
      <c r="D70" s="42">
        <f>IF('Technique en exploitation'!D70="","",'Technique en exploitation'!D70)</f>
      </c>
      <c r="E70" s="169"/>
      <c r="F70" s="238"/>
      <c r="G70" s="216"/>
      <c r="H70" s="217"/>
    </row>
    <row r="71" spans="1:8" ht="15">
      <c r="A71" s="4"/>
      <c r="B71" s="4"/>
      <c r="C71" s="270"/>
      <c r="D71" s="42">
        <f>IF('Technique en exploitation'!D71="","",'Technique en exploitation'!D71)</f>
      </c>
      <c r="E71" s="169"/>
      <c r="F71" s="238"/>
      <c r="G71" s="216"/>
      <c r="H71" s="217"/>
    </row>
    <row r="72" spans="1:8" ht="15">
      <c r="A72" s="4"/>
      <c r="B72" s="4"/>
      <c r="C72" s="270"/>
      <c r="D72" s="42">
        <f>IF('Technique en exploitation'!D72="","",'Technique en exploitation'!D72)</f>
      </c>
      <c r="E72" s="169"/>
      <c r="F72" s="238"/>
      <c r="G72" s="216"/>
      <c r="H72" s="217"/>
    </row>
    <row r="73" spans="1:8" ht="15">
      <c r="A73" s="4"/>
      <c r="B73" s="4"/>
      <c r="C73" s="270"/>
      <c r="D73" s="42">
        <f>IF('Technique en exploitation'!D73="","",'Technique en exploitation'!D73)</f>
      </c>
      <c r="E73" s="169"/>
      <c r="F73" s="238"/>
      <c r="G73" s="216"/>
      <c r="H73" s="217"/>
    </row>
    <row r="74" spans="1:8" ht="15.75" thickBot="1">
      <c r="A74" s="4"/>
      <c r="B74" s="4"/>
      <c r="C74" s="271"/>
      <c r="D74" s="43">
        <f>IF('Technique en exploitation'!D74="","",'Technique en exploitation'!D74)</f>
      </c>
      <c r="E74" s="167"/>
      <c r="F74" s="234"/>
      <c r="G74" s="221"/>
      <c r="H74" s="222"/>
    </row>
    <row r="75" spans="1:8" ht="14.25">
      <c r="A75" s="4"/>
      <c r="B75" s="4"/>
      <c r="C75" s="1" t="s">
        <v>111</v>
      </c>
      <c r="D75" s="4"/>
      <c r="E75" s="4"/>
      <c r="F75" s="4"/>
      <c r="G75" s="4"/>
      <c r="H75" s="4"/>
    </row>
    <row r="76" spans="1:8" ht="15" thickBot="1">
      <c r="A76" s="4"/>
      <c r="B76" s="4"/>
      <c r="C76" s="4"/>
      <c r="D76" s="4"/>
      <c r="E76" s="4"/>
      <c r="F76" s="4"/>
      <c r="G76" s="4"/>
      <c r="H76" s="4"/>
    </row>
    <row r="77" spans="1:8" ht="30.75" customHeight="1" thickBot="1">
      <c r="A77" s="4"/>
      <c r="B77" s="4"/>
      <c r="C77" s="203" t="s">
        <v>122</v>
      </c>
      <c r="D77" s="199"/>
      <c r="E77" s="6" t="s">
        <v>185</v>
      </c>
      <c r="F77" s="203" t="s">
        <v>6</v>
      </c>
      <c r="G77" s="198"/>
      <c r="H77" s="199"/>
    </row>
    <row r="78" spans="1:8" ht="15" customHeight="1" thickBot="1">
      <c r="A78" s="4"/>
      <c r="B78" s="14"/>
      <c r="C78" s="200" t="s">
        <v>133</v>
      </c>
      <c r="D78" s="211"/>
      <c r="E78" s="175"/>
      <c r="F78" s="253"/>
      <c r="G78" s="240"/>
      <c r="H78" s="241"/>
    </row>
    <row r="79" spans="1:8" ht="14.25">
      <c r="A79" s="4"/>
      <c r="B79" s="4"/>
      <c r="C79" s="1" t="s">
        <v>110</v>
      </c>
      <c r="D79" s="4"/>
      <c r="E79" s="4"/>
      <c r="F79" s="4"/>
      <c r="G79" s="4"/>
      <c r="H79" s="4"/>
    </row>
    <row r="80" spans="1:8" ht="15" thickBot="1">
      <c r="A80" s="4"/>
      <c r="B80" s="4"/>
      <c r="C80" s="4"/>
      <c r="D80" s="4"/>
      <c r="E80" s="4"/>
      <c r="F80" s="4"/>
      <c r="G80" s="4"/>
      <c r="H80" s="4"/>
    </row>
    <row r="81" spans="1:8" ht="15" customHeight="1" thickBot="1">
      <c r="A81" s="4"/>
      <c r="B81" s="4"/>
      <c r="C81" s="203" t="s">
        <v>128</v>
      </c>
      <c r="D81" s="199"/>
      <c r="E81" s="3" t="s">
        <v>129</v>
      </c>
      <c r="F81" s="203" t="s">
        <v>6</v>
      </c>
      <c r="G81" s="198"/>
      <c r="H81" s="199"/>
    </row>
    <row r="82" spans="1:8" ht="15.75" thickBot="1">
      <c r="A82" s="4"/>
      <c r="B82" s="14"/>
      <c r="C82" s="185" t="s">
        <v>134</v>
      </c>
      <c r="D82" s="44">
        <f>IF('Technique en exploitation'!D82="","",'Technique en exploitation'!D82)</f>
      </c>
      <c r="E82" s="175"/>
      <c r="F82" s="239"/>
      <c r="G82" s="240"/>
      <c r="H82" s="241"/>
    </row>
    <row r="83" spans="1:8" ht="14.25">
      <c r="A83" s="4"/>
      <c r="B83" s="4"/>
      <c r="C83" s="1" t="s">
        <v>112</v>
      </c>
      <c r="D83" s="4"/>
      <c r="E83" s="4"/>
      <c r="F83" s="4"/>
      <c r="G83" s="4"/>
      <c r="H83" s="4"/>
    </row>
    <row r="84" spans="1:8" ht="15" thickBot="1">
      <c r="A84" s="4"/>
      <c r="B84" s="4"/>
      <c r="C84" s="4"/>
      <c r="D84" s="4"/>
      <c r="E84" s="4"/>
      <c r="F84" s="4"/>
      <c r="G84" s="4"/>
      <c r="H84" s="4"/>
    </row>
    <row r="85" spans="1:8" ht="15.75" thickBot="1">
      <c r="A85" s="4"/>
      <c r="B85" s="4"/>
      <c r="C85" s="203" t="s">
        <v>153</v>
      </c>
      <c r="D85" s="199"/>
      <c r="E85" s="203" t="s">
        <v>6</v>
      </c>
      <c r="F85" s="218"/>
      <c r="G85" s="218"/>
      <c r="H85" s="219"/>
    </row>
    <row r="86" spans="1:8" ht="36.75" customHeight="1" thickBot="1">
      <c r="A86" s="4"/>
      <c r="B86" s="4"/>
      <c r="C86" s="200" t="s">
        <v>154</v>
      </c>
      <c r="D86" s="211"/>
      <c r="E86" s="196"/>
      <c r="F86" s="196"/>
      <c r="G86" s="196"/>
      <c r="H86" s="197"/>
    </row>
    <row r="87" spans="1:8" ht="14.25">
      <c r="A87" s="4"/>
      <c r="B87" s="4"/>
      <c r="C87" s="4"/>
      <c r="D87" s="4"/>
      <c r="E87" s="4"/>
      <c r="F87" s="4"/>
      <c r="G87" s="4"/>
      <c r="H87" s="4"/>
    </row>
    <row r="88" spans="1:8" ht="14.25">
      <c r="A88" s="4"/>
      <c r="B88" s="4"/>
      <c r="C88" s="4"/>
      <c r="D88" s="4"/>
      <c r="E88" s="4"/>
      <c r="F88" s="4"/>
      <c r="G88" s="4"/>
      <c r="H88" s="4"/>
    </row>
    <row r="89" spans="1:8" ht="14.25">
      <c r="A89" s="4"/>
      <c r="B89" s="4"/>
      <c r="C89" s="4"/>
      <c r="D89" s="4"/>
      <c r="E89" s="4"/>
      <c r="F89" s="4"/>
      <c r="G89" s="4"/>
      <c r="H89" s="4"/>
    </row>
    <row r="90" spans="1:8" ht="14.25">
      <c r="A90" s="4"/>
      <c r="B90" s="4"/>
      <c r="C90" s="4"/>
      <c r="D90" s="4"/>
      <c r="E90" s="4"/>
      <c r="F90" s="4"/>
      <c r="G90" s="4"/>
      <c r="H90" s="4"/>
    </row>
    <row r="91" spans="1:8" ht="14.25">
      <c r="A91" s="4"/>
      <c r="B91" s="4"/>
      <c r="C91" s="4"/>
      <c r="D91" s="4"/>
      <c r="E91" s="4"/>
      <c r="F91" s="4"/>
      <c r="G91" s="4"/>
      <c r="H91" s="4"/>
    </row>
  </sheetData>
  <sheetProtection password="F858" sheet="1"/>
  <mergeCells count="89">
    <mergeCell ref="C68:C74"/>
    <mergeCell ref="F68:H68"/>
    <mergeCell ref="F69:H69"/>
    <mergeCell ref="F73:H73"/>
    <mergeCell ref="F74:H74"/>
    <mergeCell ref="F77:H77"/>
    <mergeCell ref="F78:H78"/>
    <mergeCell ref="F82:H82"/>
    <mergeCell ref="C85:D85"/>
    <mergeCell ref="E85:H85"/>
    <mergeCell ref="C81:D81"/>
    <mergeCell ref="F81:H81"/>
    <mergeCell ref="C86:D86"/>
    <mergeCell ref="E86:H86"/>
    <mergeCell ref="E62:H62"/>
    <mergeCell ref="C66:D66"/>
    <mergeCell ref="F66:H66"/>
    <mergeCell ref="F67:H67"/>
    <mergeCell ref="F71:H71"/>
    <mergeCell ref="C78:D78"/>
    <mergeCell ref="C77:D77"/>
    <mergeCell ref="F70:H70"/>
    <mergeCell ref="E52:H52"/>
    <mergeCell ref="E53:H53"/>
    <mergeCell ref="F72:H72"/>
    <mergeCell ref="E54:H54"/>
    <mergeCell ref="E55:H55"/>
    <mergeCell ref="E56:H56"/>
    <mergeCell ref="E57:H57"/>
    <mergeCell ref="E60:H60"/>
    <mergeCell ref="E61:H61"/>
    <mergeCell ref="E48:H48"/>
    <mergeCell ref="E49:H49"/>
    <mergeCell ref="E50:H50"/>
    <mergeCell ref="E51:H51"/>
    <mergeCell ref="E37:H37"/>
    <mergeCell ref="E38:H38"/>
    <mergeCell ref="E43:H43"/>
    <mergeCell ref="E32:H32"/>
    <mergeCell ref="E47:H47"/>
    <mergeCell ref="E44:H44"/>
    <mergeCell ref="E45:H45"/>
    <mergeCell ref="E46:H46"/>
    <mergeCell ref="E12:H12"/>
    <mergeCell ref="E33:H33"/>
    <mergeCell ref="E34:H34"/>
    <mergeCell ref="E35:H35"/>
    <mergeCell ref="E31:H31"/>
    <mergeCell ref="E22:H22"/>
    <mergeCell ref="E23:H23"/>
    <mergeCell ref="E24:H24"/>
    <mergeCell ref="E28:H28"/>
    <mergeCell ref="E29:H29"/>
    <mergeCell ref="A1:E1"/>
    <mergeCell ref="B8:B12"/>
    <mergeCell ref="B13:B15"/>
    <mergeCell ref="E14:H14"/>
    <mergeCell ref="E15:H15"/>
    <mergeCell ref="E7:H7"/>
    <mergeCell ref="E8:H8"/>
    <mergeCell ref="E9:H9"/>
    <mergeCell ref="E10:H10"/>
    <mergeCell ref="E11:H11"/>
    <mergeCell ref="E20:H20"/>
    <mergeCell ref="E21:H21"/>
    <mergeCell ref="B32:C32"/>
    <mergeCell ref="E39:H39"/>
    <mergeCell ref="E25:H25"/>
    <mergeCell ref="E26:H26"/>
    <mergeCell ref="E27:H27"/>
    <mergeCell ref="E30:H30"/>
    <mergeCell ref="B31:C31"/>
    <mergeCell ref="E36:H36"/>
    <mergeCell ref="E13:H13"/>
    <mergeCell ref="E17:H17"/>
    <mergeCell ref="E18:H18"/>
    <mergeCell ref="E19:H19"/>
    <mergeCell ref="E16:H16"/>
    <mergeCell ref="A50:B53"/>
    <mergeCell ref="A35:A39"/>
    <mergeCell ref="B35:B36"/>
    <mergeCell ref="C43:D43"/>
    <mergeCell ref="A8:A19"/>
    <mergeCell ref="B16:B18"/>
    <mergeCell ref="B19:C19"/>
    <mergeCell ref="A21:A34"/>
    <mergeCell ref="B21:B27"/>
    <mergeCell ref="B28:B30"/>
    <mergeCell ref="B33:C33"/>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91"/>
  <sheetViews>
    <sheetView showGridLines="0" zoomScale="70" zoomScaleNormal="70" zoomScalePageLayoutView="0" workbookViewId="0" topLeftCell="A1">
      <selection activeCell="E23" sqref="E23:H23"/>
    </sheetView>
  </sheetViews>
  <sheetFormatPr defaultColWidth="11.421875" defaultRowHeight="15"/>
  <cols>
    <col min="1" max="1" width="27.7109375" style="1" customWidth="1"/>
    <col min="2" max="2" width="55.00390625" style="1" customWidth="1"/>
    <col min="3" max="3" width="93.57421875" style="1" customWidth="1"/>
    <col min="4" max="4" width="18.7109375" style="1" customWidth="1"/>
    <col min="5" max="5" width="18.140625" style="1" customWidth="1"/>
    <col min="6" max="8" width="11.421875" style="1" customWidth="1"/>
    <col min="9" max="12" width="11.421875" style="4" customWidth="1"/>
    <col min="13" max="16384" width="11.421875" style="1" customWidth="1"/>
  </cols>
  <sheetData>
    <row r="1" spans="1:8" ht="18">
      <c r="A1" s="262"/>
      <c r="B1" s="262"/>
      <c r="C1" s="262"/>
      <c r="D1" s="262"/>
      <c r="E1" s="262"/>
      <c r="F1" s="4"/>
      <c r="G1" s="4"/>
      <c r="H1" s="4"/>
    </row>
    <row r="2" spans="1:8" ht="16.5" thickBot="1">
      <c r="A2" s="16" t="s">
        <v>47</v>
      </c>
      <c r="B2" s="17" t="s">
        <v>90</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12" s="150" customFormat="1" ht="31.5" customHeight="1" thickBot="1">
      <c r="A7" s="3" t="s">
        <v>14</v>
      </c>
      <c r="B7" s="3" t="s">
        <v>15</v>
      </c>
      <c r="C7" s="3" t="s">
        <v>16</v>
      </c>
      <c r="D7" s="3" t="s">
        <v>127</v>
      </c>
      <c r="E7" s="203" t="s">
        <v>6</v>
      </c>
      <c r="F7" s="198"/>
      <c r="G7" s="198"/>
      <c r="H7" s="199"/>
      <c r="I7" s="10"/>
      <c r="J7" s="10"/>
      <c r="K7" s="10"/>
      <c r="L7" s="10"/>
    </row>
    <row r="8" spans="1:9" ht="33" customHeight="1">
      <c r="A8" s="243" t="s">
        <v>7</v>
      </c>
      <c r="B8" s="243" t="s">
        <v>13</v>
      </c>
      <c r="C8" s="28" t="s">
        <v>44</v>
      </c>
      <c r="D8" s="151"/>
      <c r="E8" s="242" t="s">
        <v>9</v>
      </c>
      <c r="F8" s="236"/>
      <c r="G8" s="236"/>
      <c r="H8" s="237"/>
      <c r="I8" s="10"/>
    </row>
    <row r="9" spans="1:9" ht="14.25">
      <c r="A9" s="210"/>
      <c r="B9" s="210"/>
      <c r="C9" s="29" t="s">
        <v>175</v>
      </c>
      <c r="D9" s="152"/>
      <c r="E9" s="215"/>
      <c r="F9" s="216"/>
      <c r="G9" s="216"/>
      <c r="H9" s="217"/>
      <c r="I9" s="10"/>
    </row>
    <row r="10" spans="1:9" ht="28.5">
      <c r="A10" s="210"/>
      <c r="B10" s="210"/>
      <c r="C10" s="2" t="s">
        <v>35</v>
      </c>
      <c r="D10" s="152"/>
      <c r="E10" s="215"/>
      <c r="F10" s="216"/>
      <c r="G10" s="216"/>
      <c r="H10" s="217"/>
      <c r="I10" s="10"/>
    </row>
    <row r="11" spans="1:9" ht="14.25">
      <c r="A11" s="210"/>
      <c r="B11" s="210"/>
      <c r="C11" s="2" t="s">
        <v>174</v>
      </c>
      <c r="D11" s="152"/>
      <c r="E11" s="215"/>
      <c r="F11" s="216"/>
      <c r="G11" s="216"/>
      <c r="H11" s="217"/>
      <c r="I11" s="10"/>
    </row>
    <row r="12" spans="1:9" ht="14.25">
      <c r="A12" s="210"/>
      <c r="B12" s="244"/>
      <c r="C12" s="2" t="s">
        <v>43</v>
      </c>
      <c r="D12" s="152"/>
      <c r="E12" s="215"/>
      <c r="F12" s="216"/>
      <c r="G12" s="216"/>
      <c r="H12" s="217"/>
      <c r="I12" s="10"/>
    </row>
    <row r="13" spans="1:9" ht="14.25" customHeight="1">
      <c r="A13" s="210"/>
      <c r="B13" s="209" t="s">
        <v>36</v>
      </c>
      <c r="C13" s="2" t="s">
        <v>173</v>
      </c>
      <c r="D13" s="152"/>
      <c r="E13" s="215"/>
      <c r="F13" s="216"/>
      <c r="G13" s="216"/>
      <c r="H13" s="217"/>
      <c r="I13" s="10"/>
    </row>
    <row r="14" spans="1:9" ht="28.5">
      <c r="A14" s="210"/>
      <c r="B14" s="210"/>
      <c r="C14" s="2" t="s">
        <v>31</v>
      </c>
      <c r="D14" s="152"/>
      <c r="E14" s="215"/>
      <c r="F14" s="216"/>
      <c r="G14" s="216"/>
      <c r="H14" s="217"/>
      <c r="I14" s="10"/>
    </row>
    <row r="15" spans="1:9" ht="14.25">
      <c r="A15" s="210"/>
      <c r="B15" s="244"/>
      <c r="C15" s="2" t="s">
        <v>176</v>
      </c>
      <c r="D15" s="152"/>
      <c r="E15" s="215"/>
      <c r="F15" s="216"/>
      <c r="G15" s="216"/>
      <c r="H15" s="217"/>
      <c r="I15" s="10"/>
    </row>
    <row r="16" spans="1:9" ht="14.25">
      <c r="A16" s="210"/>
      <c r="B16" s="254" t="s">
        <v>42</v>
      </c>
      <c r="C16" s="2" t="s">
        <v>194</v>
      </c>
      <c r="D16" s="152"/>
      <c r="E16" s="257"/>
      <c r="F16" s="258"/>
      <c r="G16" s="258"/>
      <c r="H16" s="259"/>
      <c r="I16" s="10"/>
    </row>
    <row r="17" spans="1:9" ht="14.25">
      <c r="A17" s="210"/>
      <c r="B17" s="255"/>
      <c r="C17" s="2" t="s">
        <v>160</v>
      </c>
      <c r="D17" s="152"/>
      <c r="E17" s="215"/>
      <c r="F17" s="216"/>
      <c r="G17" s="216"/>
      <c r="H17" s="217"/>
      <c r="I17" s="10"/>
    </row>
    <row r="18" spans="1:9" ht="14.25">
      <c r="A18" s="210"/>
      <c r="B18" s="256"/>
      <c r="C18" s="2" t="s">
        <v>181</v>
      </c>
      <c r="D18" s="152"/>
      <c r="E18" s="215"/>
      <c r="F18" s="216"/>
      <c r="G18" s="216"/>
      <c r="H18" s="217"/>
      <c r="I18" s="10"/>
    </row>
    <row r="19" spans="1:9" ht="30" customHeight="1">
      <c r="A19" s="244"/>
      <c r="B19" s="248" t="s">
        <v>12</v>
      </c>
      <c r="C19" s="249"/>
      <c r="D19" s="152"/>
      <c r="E19" s="215"/>
      <c r="F19" s="216"/>
      <c r="G19" s="216"/>
      <c r="H19" s="217"/>
      <c r="I19" s="10"/>
    </row>
    <row r="20" spans="1:9" ht="42.75">
      <c r="A20" s="2" t="s">
        <v>20</v>
      </c>
      <c r="B20" s="2" t="s">
        <v>10</v>
      </c>
      <c r="C20" s="2" t="s">
        <v>30</v>
      </c>
      <c r="D20" s="152"/>
      <c r="E20" s="215"/>
      <c r="F20" s="216"/>
      <c r="G20" s="216"/>
      <c r="H20" s="217"/>
      <c r="I20" s="10"/>
    </row>
    <row r="21" spans="1:9" ht="14.25">
      <c r="A21" s="214" t="s">
        <v>17</v>
      </c>
      <c r="B21" s="214" t="s">
        <v>37</v>
      </c>
      <c r="C21" s="2" t="s">
        <v>23</v>
      </c>
      <c r="D21" s="152"/>
      <c r="E21" s="215"/>
      <c r="F21" s="216"/>
      <c r="G21" s="216"/>
      <c r="H21" s="217"/>
      <c r="I21" s="10"/>
    </row>
    <row r="22" spans="1:9" ht="14.25">
      <c r="A22" s="214"/>
      <c r="B22" s="214"/>
      <c r="C22" s="2" t="s">
        <v>24</v>
      </c>
      <c r="D22" s="152"/>
      <c r="E22" s="215"/>
      <c r="F22" s="216"/>
      <c r="G22" s="216"/>
      <c r="H22" s="217"/>
      <c r="I22" s="10"/>
    </row>
    <row r="23" spans="1:9" ht="14.25">
      <c r="A23" s="214"/>
      <c r="B23" s="214"/>
      <c r="C23" s="2" t="s">
        <v>25</v>
      </c>
      <c r="D23" s="152"/>
      <c r="E23" s="215"/>
      <c r="F23" s="216"/>
      <c r="G23" s="216"/>
      <c r="H23" s="217"/>
      <c r="I23" s="10"/>
    </row>
    <row r="24" spans="1:9" ht="14.25">
      <c r="A24" s="214"/>
      <c r="B24" s="214"/>
      <c r="C24" s="2" t="s">
        <v>26</v>
      </c>
      <c r="D24" s="152"/>
      <c r="E24" s="215"/>
      <c r="F24" s="216"/>
      <c r="G24" s="216"/>
      <c r="H24" s="217"/>
      <c r="I24" s="10"/>
    </row>
    <row r="25" spans="1:9" ht="14.25">
      <c r="A25" s="214"/>
      <c r="B25" s="214"/>
      <c r="C25" s="2" t="s">
        <v>27</v>
      </c>
      <c r="D25" s="152"/>
      <c r="E25" s="215"/>
      <c r="F25" s="216"/>
      <c r="G25" s="216"/>
      <c r="H25" s="217"/>
      <c r="I25" s="10"/>
    </row>
    <row r="26" spans="1:9" ht="14.25">
      <c r="A26" s="214"/>
      <c r="B26" s="214"/>
      <c r="C26" s="2" t="s">
        <v>28</v>
      </c>
      <c r="D26" s="152"/>
      <c r="E26" s="215"/>
      <c r="F26" s="216"/>
      <c r="G26" s="216"/>
      <c r="H26" s="217"/>
      <c r="I26" s="10"/>
    </row>
    <row r="27" spans="1:9" ht="14.25">
      <c r="A27" s="214"/>
      <c r="B27" s="214"/>
      <c r="C27" s="2" t="s">
        <v>29</v>
      </c>
      <c r="D27" s="152"/>
      <c r="E27" s="215"/>
      <c r="F27" s="216"/>
      <c r="G27" s="216"/>
      <c r="H27" s="217"/>
      <c r="I27" s="10"/>
    </row>
    <row r="28" spans="1:9" ht="14.25">
      <c r="A28" s="214"/>
      <c r="B28" s="209" t="s">
        <v>41</v>
      </c>
      <c r="C28" s="2" t="s">
        <v>40</v>
      </c>
      <c r="D28" s="152"/>
      <c r="E28" s="215"/>
      <c r="F28" s="216"/>
      <c r="G28" s="216"/>
      <c r="H28" s="217"/>
      <c r="I28" s="10"/>
    </row>
    <row r="29" spans="1:9" ht="14.25">
      <c r="A29" s="214"/>
      <c r="B29" s="210"/>
      <c r="C29" s="2" t="s">
        <v>38</v>
      </c>
      <c r="D29" s="152"/>
      <c r="E29" s="215"/>
      <c r="F29" s="216"/>
      <c r="G29" s="216"/>
      <c r="H29" s="217"/>
      <c r="I29" s="10"/>
    </row>
    <row r="30" spans="1:9" ht="14.25">
      <c r="A30" s="214"/>
      <c r="B30" s="210"/>
      <c r="C30" s="2" t="s">
        <v>39</v>
      </c>
      <c r="D30" s="152"/>
      <c r="E30" s="215"/>
      <c r="F30" s="216"/>
      <c r="G30" s="216"/>
      <c r="H30" s="217"/>
      <c r="I30" s="10"/>
    </row>
    <row r="31" spans="1:9" ht="14.25">
      <c r="A31" s="214"/>
      <c r="B31" s="207" t="s">
        <v>172</v>
      </c>
      <c r="C31" s="208"/>
      <c r="D31" s="152"/>
      <c r="E31" s="215"/>
      <c r="F31" s="216"/>
      <c r="G31" s="216"/>
      <c r="H31" s="217"/>
      <c r="I31" s="10"/>
    </row>
    <row r="32" spans="1:9" ht="14.25">
      <c r="A32" s="214"/>
      <c r="B32" s="207" t="s">
        <v>171</v>
      </c>
      <c r="C32" s="208"/>
      <c r="D32" s="152"/>
      <c r="E32" s="215"/>
      <c r="F32" s="216"/>
      <c r="G32" s="216"/>
      <c r="H32" s="217"/>
      <c r="I32" s="10"/>
    </row>
    <row r="33" spans="1:9" ht="14.25">
      <c r="A33" s="214"/>
      <c r="B33" s="207" t="s">
        <v>170</v>
      </c>
      <c r="C33" s="208"/>
      <c r="D33" s="152"/>
      <c r="E33" s="215"/>
      <c r="F33" s="216"/>
      <c r="G33" s="216"/>
      <c r="H33" s="217"/>
      <c r="I33" s="10"/>
    </row>
    <row r="34" spans="1:9" ht="14.25">
      <c r="A34" s="214"/>
      <c r="B34" s="2" t="s">
        <v>18</v>
      </c>
      <c r="C34" s="2" t="s">
        <v>177</v>
      </c>
      <c r="D34" s="153"/>
      <c r="E34" s="215"/>
      <c r="F34" s="216"/>
      <c r="G34" s="216"/>
      <c r="H34" s="217"/>
      <c r="I34" s="10"/>
    </row>
    <row r="35" spans="1:9" ht="14.25">
      <c r="A35" s="214" t="s">
        <v>8</v>
      </c>
      <c r="B35" s="214" t="s">
        <v>97</v>
      </c>
      <c r="C35" s="29" t="s">
        <v>45</v>
      </c>
      <c r="D35" s="152"/>
      <c r="E35" s="215"/>
      <c r="F35" s="216"/>
      <c r="G35" s="216"/>
      <c r="H35" s="217"/>
      <c r="I35" s="10"/>
    </row>
    <row r="36" spans="1:9" ht="14.25">
      <c r="A36" s="214"/>
      <c r="B36" s="214"/>
      <c r="C36" s="29" t="s">
        <v>180</v>
      </c>
      <c r="D36" s="153"/>
      <c r="E36" s="215"/>
      <c r="F36" s="216"/>
      <c r="G36" s="216"/>
      <c r="H36" s="217"/>
      <c r="I36" s="10"/>
    </row>
    <row r="37" spans="1:9" ht="14.25">
      <c r="A37" s="214"/>
      <c r="B37" s="2" t="s">
        <v>98</v>
      </c>
      <c r="C37" s="2" t="s">
        <v>179</v>
      </c>
      <c r="D37" s="153"/>
      <c r="E37" s="215"/>
      <c r="F37" s="216"/>
      <c r="G37" s="216"/>
      <c r="H37" s="217"/>
      <c r="I37" s="10"/>
    </row>
    <row r="38" spans="1:9" ht="28.5">
      <c r="A38" s="214"/>
      <c r="B38" s="2" t="s">
        <v>99</v>
      </c>
      <c r="C38" s="2" t="s">
        <v>46</v>
      </c>
      <c r="D38" s="152"/>
      <c r="E38" s="215"/>
      <c r="F38" s="216"/>
      <c r="G38" s="216"/>
      <c r="H38" s="217"/>
      <c r="I38" s="10"/>
    </row>
    <row r="39" spans="1:13" ht="15" thickBot="1">
      <c r="A39" s="247"/>
      <c r="B39" s="30" t="s">
        <v>11</v>
      </c>
      <c r="C39" s="26" t="s">
        <v>178</v>
      </c>
      <c r="D39" s="154"/>
      <c r="E39" s="220"/>
      <c r="F39" s="221"/>
      <c r="G39" s="221"/>
      <c r="H39" s="222"/>
      <c r="M39" s="4"/>
    </row>
    <row r="40" spans="1:13" ht="14.25">
      <c r="A40" s="4"/>
      <c r="B40" s="10"/>
      <c r="C40" s="10"/>
      <c r="D40" s="4"/>
      <c r="E40" s="10"/>
      <c r="F40" s="4"/>
      <c r="G40" s="4"/>
      <c r="H40" s="4"/>
      <c r="M40" s="4"/>
    </row>
    <row r="41" spans="1:13" ht="14.25">
      <c r="A41" s="4"/>
      <c r="B41" s="10"/>
      <c r="C41" s="10"/>
      <c r="D41" s="4"/>
      <c r="E41" s="10"/>
      <c r="F41" s="4"/>
      <c r="G41" s="4"/>
      <c r="H41" s="4"/>
      <c r="M41" s="4"/>
    </row>
    <row r="42" spans="1:13" ht="15" thickBot="1">
      <c r="A42" s="4"/>
      <c r="B42" s="11"/>
      <c r="C42" s="10"/>
      <c r="D42" s="4"/>
      <c r="E42" s="10"/>
      <c r="F42" s="4"/>
      <c r="G42" s="4"/>
      <c r="H42" s="4"/>
      <c r="M42" s="4"/>
    </row>
    <row r="43" spans="1:13" ht="15.75" thickBot="1">
      <c r="A43" s="4"/>
      <c r="B43" s="12"/>
      <c r="C43" s="260" t="s">
        <v>21</v>
      </c>
      <c r="D43" s="261"/>
      <c r="E43" s="260" t="s">
        <v>6</v>
      </c>
      <c r="F43" s="265"/>
      <c r="G43" s="265"/>
      <c r="H43" s="261"/>
      <c r="M43" s="4"/>
    </row>
    <row r="44" spans="1:13" ht="15">
      <c r="A44" s="4"/>
      <c r="B44" s="4"/>
      <c r="C44" s="176" t="s">
        <v>32</v>
      </c>
      <c r="D44" s="177"/>
      <c r="E44" s="263"/>
      <c r="F44" s="263"/>
      <c r="G44" s="263"/>
      <c r="H44" s="264"/>
      <c r="M44" s="4"/>
    </row>
    <row r="45" spans="1:13" ht="15">
      <c r="A45" s="4"/>
      <c r="B45" s="4"/>
      <c r="C45" s="178" t="s">
        <v>33</v>
      </c>
      <c r="D45" s="179"/>
      <c r="E45" s="258"/>
      <c r="F45" s="258"/>
      <c r="G45" s="258"/>
      <c r="H45" s="259"/>
      <c r="M45" s="4"/>
    </row>
    <row r="46" spans="1:13" ht="15">
      <c r="A46" s="4"/>
      <c r="B46" s="4"/>
      <c r="C46" s="180" t="s">
        <v>34</v>
      </c>
      <c r="D46" s="179"/>
      <c r="E46" s="258"/>
      <c r="F46" s="258"/>
      <c r="G46" s="258"/>
      <c r="H46" s="259"/>
      <c r="M46" s="4"/>
    </row>
    <row r="47" spans="1:13" ht="15">
      <c r="A47" s="4"/>
      <c r="B47" s="13"/>
      <c r="C47" s="39" t="s">
        <v>119</v>
      </c>
      <c r="D47" s="181"/>
      <c r="E47" s="258"/>
      <c r="F47" s="258"/>
      <c r="G47" s="258"/>
      <c r="H47" s="259"/>
      <c r="M47" s="4"/>
    </row>
    <row r="48" spans="1:13" ht="15.75" thickBot="1">
      <c r="A48" s="4"/>
      <c r="B48" s="4"/>
      <c r="C48" s="160" t="s">
        <v>143</v>
      </c>
      <c r="D48" s="182"/>
      <c r="E48" s="266"/>
      <c r="F48" s="266"/>
      <c r="G48" s="266"/>
      <c r="H48" s="267"/>
      <c r="M48" s="4"/>
    </row>
    <row r="49" spans="1:13" ht="15.75" thickBot="1">
      <c r="A49" s="4"/>
      <c r="B49" s="4"/>
      <c r="C49" s="68"/>
      <c r="D49" s="68"/>
      <c r="E49" s="268"/>
      <c r="F49" s="268"/>
      <c r="G49" s="268"/>
      <c r="H49" s="268"/>
      <c r="M49" s="4"/>
    </row>
    <row r="50" spans="1:13" ht="15" customHeight="1" thickBot="1">
      <c r="A50" s="212" t="s">
        <v>193</v>
      </c>
      <c r="B50" s="213"/>
      <c r="C50" s="32" t="s">
        <v>123</v>
      </c>
      <c r="D50" s="3" t="s">
        <v>187</v>
      </c>
      <c r="E50" s="225" t="s">
        <v>6</v>
      </c>
      <c r="F50" s="226"/>
      <c r="G50" s="226"/>
      <c r="H50" s="227"/>
      <c r="M50" s="4"/>
    </row>
    <row r="51" spans="1:13" ht="15">
      <c r="A51" s="212"/>
      <c r="B51" s="213"/>
      <c r="C51" s="33" t="s">
        <v>23</v>
      </c>
      <c r="D51" s="163"/>
      <c r="E51" s="228"/>
      <c r="F51" s="229"/>
      <c r="G51" s="229"/>
      <c r="H51" s="230"/>
      <c r="M51" s="4"/>
    </row>
    <row r="52" spans="1:13" ht="15">
      <c r="A52" s="212"/>
      <c r="B52" s="213"/>
      <c r="C52" s="34" t="s">
        <v>24</v>
      </c>
      <c r="D52" s="164"/>
      <c r="E52" s="238"/>
      <c r="F52" s="216"/>
      <c r="G52" s="216"/>
      <c r="H52" s="217"/>
      <c r="M52" s="4"/>
    </row>
    <row r="53" spans="1:13" ht="15">
      <c r="A53" s="212"/>
      <c r="B53" s="213"/>
      <c r="C53" s="34" t="s">
        <v>25</v>
      </c>
      <c r="D53" s="164"/>
      <c r="E53" s="238"/>
      <c r="F53" s="216"/>
      <c r="G53" s="216"/>
      <c r="H53" s="217"/>
      <c r="M53" s="4"/>
    </row>
    <row r="54" spans="1:13" ht="15">
      <c r="A54" s="4"/>
      <c r="B54" s="4"/>
      <c r="C54" s="35" t="s">
        <v>26</v>
      </c>
      <c r="D54" s="164"/>
      <c r="E54" s="238"/>
      <c r="F54" s="216"/>
      <c r="G54" s="216"/>
      <c r="H54" s="217"/>
      <c r="M54" s="4"/>
    </row>
    <row r="55" spans="1:13" ht="15">
      <c r="A55" s="4"/>
      <c r="B55" s="4"/>
      <c r="C55" s="36" t="s">
        <v>28</v>
      </c>
      <c r="D55" s="164"/>
      <c r="E55" s="238"/>
      <c r="F55" s="216"/>
      <c r="G55" s="216"/>
      <c r="H55" s="217"/>
      <c r="M55" s="4"/>
    </row>
    <row r="56" spans="1:13" ht="15">
      <c r="A56" s="4"/>
      <c r="B56" s="4"/>
      <c r="C56" s="34" t="s">
        <v>27</v>
      </c>
      <c r="D56" s="164"/>
      <c r="E56" s="238"/>
      <c r="F56" s="216"/>
      <c r="G56" s="216"/>
      <c r="H56" s="217"/>
      <c r="M56" s="4"/>
    </row>
    <row r="57" spans="1:13" ht="15.75" thickBot="1">
      <c r="A57" s="4"/>
      <c r="B57" s="4"/>
      <c r="C57" s="37" t="s">
        <v>182</v>
      </c>
      <c r="D57" s="165"/>
      <c r="E57" s="234"/>
      <c r="F57" s="221"/>
      <c r="G57" s="221"/>
      <c r="H57" s="222"/>
      <c r="M57" s="4"/>
    </row>
    <row r="58" spans="1:13" ht="15">
      <c r="A58" s="4"/>
      <c r="B58" s="4"/>
      <c r="C58" s="1" t="s">
        <v>130</v>
      </c>
      <c r="D58" s="68"/>
      <c r="E58" s="7"/>
      <c r="F58" s="7"/>
      <c r="G58" s="7"/>
      <c r="H58" s="7"/>
      <c r="M58" s="4"/>
    </row>
    <row r="59" spans="1:13" ht="15" thickBot="1">
      <c r="A59" s="4"/>
      <c r="B59" s="4"/>
      <c r="C59" s="5"/>
      <c r="D59" s="5"/>
      <c r="E59" s="5"/>
      <c r="F59" s="5"/>
      <c r="G59" s="5"/>
      <c r="H59" s="5"/>
      <c r="M59" s="4"/>
    </row>
    <row r="60" spans="1:13" ht="30.75" thickBot="1">
      <c r="A60" s="4"/>
      <c r="B60" s="4"/>
      <c r="C60" s="8" t="s">
        <v>124</v>
      </c>
      <c r="D60" s="8" t="s">
        <v>184</v>
      </c>
      <c r="E60" s="225" t="s">
        <v>6</v>
      </c>
      <c r="F60" s="226"/>
      <c r="G60" s="226"/>
      <c r="H60" s="227"/>
      <c r="M60" s="4"/>
    </row>
    <row r="61" spans="1:13" ht="15">
      <c r="A61" s="4"/>
      <c r="B61" s="4"/>
      <c r="C61" s="176" t="s">
        <v>19</v>
      </c>
      <c r="D61" s="183">
        <f>IF('Technique en exploitation'!D61="","",'Technique en exploitation'!D61)</f>
      </c>
      <c r="E61" s="228"/>
      <c r="F61" s="229"/>
      <c r="G61" s="229"/>
      <c r="H61" s="230"/>
      <c r="M61" s="4"/>
    </row>
    <row r="62" spans="1:13" ht="15.75" thickBot="1">
      <c r="A62" s="4"/>
      <c r="B62" s="4"/>
      <c r="C62" s="40" t="s">
        <v>156</v>
      </c>
      <c r="D62" s="167"/>
      <c r="E62" s="234"/>
      <c r="F62" s="221"/>
      <c r="G62" s="221"/>
      <c r="H62" s="222"/>
      <c r="M62" s="4"/>
    </row>
    <row r="63" spans="1:13" ht="14.25">
      <c r="A63" s="4"/>
      <c r="B63" s="4"/>
      <c r="C63" s="1" t="s">
        <v>135</v>
      </c>
      <c r="D63" s="4"/>
      <c r="E63" s="4"/>
      <c r="F63" s="4"/>
      <c r="G63" s="4"/>
      <c r="H63" s="4"/>
      <c r="M63" s="4"/>
    </row>
    <row r="64" spans="1:13" ht="14.25">
      <c r="A64" s="4"/>
      <c r="B64" s="4"/>
      <c r="C64" s="4"/>
      <c r="D64" s="4"/>
      <c r="E64" s="4"/>
      <c r="F64" s="4"/>
      <c r="G64" s="4"/>
      <c r="H64" s="4"/>
      <c r="M64" s="4"/>
    </row>
    <row r="65" spans="1:13" ht="15" thickBot="1">
      <c r="A65" s="4"/>
      <c r="B65" s="4"/>
      <c r="C65" s="4"/>
      <c r="D65" s="4"/>
      <c r="E65" s="4"/>
      <c r="F65" s="4"/>
      <c r="G65" s="4"/>
      <c r="H65" s="4"/>
      <c r="M65" s="4"/>
    </row>
    <row r="66" spans="1:13" ht="30.75" thickBot="1">
      <c r="A66" s="4"/>
      <c r="B66" s="4"/>
      <c r="C66" s="203" t="s">
        <v>121</v>
      </c>
      <c r="D66" s="199"/>
      <c r="E66" s="3" t="s">
        <v>184</v>
      </c>
      <c r="F66" s="203" t="s">
        <v>6</v>
      </c>
      <c r="G66" s="198"/>
      <c r="H66" s="199"/>
      <c r="M66" s="4"/>
    </row>
    <row r="67" spans="1:13" ht="15">
      <c r="A67" s="13"/>
      <c r="B67" s="14"/>
      <c r="C67" s="45" t="s">
        <v>131</v>
      </c>
      <c r="D67" s="41">
        <f>IF('Technique en exploitation'!D67="","",'Technique en exploitation'!D67)</f>
      </c>
      <c r="E67" s="184"/>
      <c r="F67" s="228"/>
      <c r="G67" s="229"/>
      <c r="H67" s="230"/>
      <c r="M67" s="4"/>
    </row>
    <row r="68" spans="1:13" ht="15">
      <c r="A68" s="13"/>
      <c r="B68" s="4"/>
      <c r="C68" s="269" t="s">
        <v>132</v>
      </c>
      <c r="D68" s="42">
        <f>IF('Technique en exploitation'!D68="","",'Technique en exploitation'!D68)</f>
      </c>
      <c r="E68" s="169"/>
      <c r="F68" s="238"/>
      <c r="G68" s="216"/>
      <c r="H68" s="217"/>
      <c r="M68" s="4"/>
    </row>
    <row r="69" spans="1:13" ht="15">
      <c r="A69" s="4"/>
      <c r="B69" s="4"/>
      <c r="C69" s="270"/>
      <c r="D69" s="42">
        <f>IF('Technique en exploitation'!D69="","",'Technique en exploitation'!D69)</f>
      </c>
      <c r="E69" s="169"/>
      <c r="F69" s="238"/>
      <c r="G69" s="216"/>
      <c r="H69" s="217"/>
      <c r="M69" s="4"/>
    </row>
    <row r="70" spans="1:13" ht="15">
      <c r="A70" s="4"/>
      <c r="B70" s="4"/>
      <c r="C70" s="270"/>
      <c r="D70" s="42">
        <f>IF('Technique en exploitation'!D70="","",'Technique en exploitation'!D70)</f>
      </c>
      <c r="E70" s="169"/>
      <c r="F70" s="238"/>
      <c r="G70" s="216"/>
      <c r="H70" s="217"/>
      <c r="M70" s="4"/>
    </row>
    <row r="71" spans="1:13" ht="15">
      <c r="A71" s="4"/>
      <c r="B71" s="4"/>
      <c r="C71" s="270"/>
      <c r="D71" s="42">
        <f>IF('Technique en exploitation'!D71="","",'Technique en exploitation'!D71)</f>
      </c>
      <c r="E71" s="169"/>
      <c r="F71" s="238"/>
      <c r="G71" s="216"/>
      <c r="H71" s="217"/>
      <c r="M71" s="4"/>
    </row>
    <row r="72" spans="1:13" ht="15">
      <c r="A72" s="4"/>
      <c r="B72" s="4"/>
      <c r="C72" s="270"/>
      <c r="D72" s="42">
        <f>IF('Technique en exploitation'!D72="","",'Technique en exploitation'!D72)</f>
      </c>
      <c r="E72" s="169"/>
      <c r="F72" s="238"/>
      <c r="G72" s="216"/>
      <c r="H72" s="217"/>
      <c r="M72" s="4"/>
    </row>
    <row r="73" spans="1:13" ht="15">
      <c r="A73" s="4"/>
      <c r="B73" s="4"/>
      <c r="C73" s="270"/>
      <c r="D73" s="42">
        <f>IF('Technique en exploitation'!D73="","",'Technique en exploitation'!D73)</f>
      </c>
      <c r="E73" s="169"/>
      <c r="F73" s="238"/>
      <c r="G73" s="216"/>
      <c r="H73" s="217"/>
      <c r="M73" s="4"/>
    </row>
    <row r="74" spans="1:13" ht="15.75" thickBot="1">
      <c r="A74" s="4"/>
      <c r="B74" s="4"/>
      <c r="C74" s="271"/>
      <c r="D74" s="43">
        <f>IF('Technique en exploitation'!D74="","",'Technique en exploitation'!D74)</f>
      </c>
      <c r="E74" s="167"/>
      <c r="F74" s="234"/>
      <c r="G74" s="221"/>
      <c r="H74" s="222"/>
      <c r="M74" s="4"/>
    </row>
    <row r="75" spans="1:13" ht="14.25">
      <c r="A75" s="4"/>
      <c r="B75" s="4"/>
      <c r="C75" s="1" t="s">
        <v>111</v>
      </c>
      <c r="D75" s="4"/>
      <c r="E75" s="4"/>
      <c r="F75" s="4"/>
      <c r="G75" s="4"/>
      <c r="H75" s="4"/>
      <c r="M75" s="4"/>
    </row>
    <row r="76" spans="1:13" ht="15" thickBot="1">
      <c r="A76" s="4"/>
      <c r="B76" s="4"/>
      <c r="C76" s="4"/>
      <c r="D76" s="4"/>
      <c r="E76" s="4"/>
      <c r="F76" s="4"/>
      <c r="G76" s="4"/>
      <c r="H76" s="4"/>
      <c r="M76" s="4"/>
    </row>
    <row r="77" spans="1:13" ht="15" customHeight="1" thickBot="1">
      <c r="A77" s="4"/>
      <c r="B77" s="4"/>
      <c r="C77" s="203" t="s">
        <v>122</v>
      </c>
      <c r="D77" s="199"/>
      <c r="E77" s="6" t="s">
        <v>185</v>
      </c>
      <c r="F77" s="203" t="s">
        <v>6</v>
      </c>
      <c r="G77" s="198"/>
      <c r="H77" s="199"/>
      <c r="M77" s="4"/>
    </row>
    <row r="78" spans="1:13" ht="15.75" thickBot="1">
      <c r="A78" s="4"/>
      <c r="B78" s="14"/>
      <c r="C78" s="200" t="s">
        <v>133</v>
      </c>
      <c r="D78" s="211"/>
      <c r="E78" s="175"/>
      <c r="F78" s="253"/>
      <c r="G78" s="240"/>
      <c r="H78" s="241"/>
      <c r="M78" s="4"/>
    </row>
    <row r="79" spans="1:13" ht="14.25">
      <c r="A79" s="4"/>
      <c r="B79" s="4"/>
      <c r="C79" s="1" t="s">
        <v>110</v>
      </c>
      <c r="D79" s="4"/>
      <c r="E79" s="4"/>
      <c r="F79" s="4"/>
      <c r="G79" s="4"/>
      <c r="H79" s="4"/>
      <c r="M79" s="4"/>
    </row>
    <row r="80" spans="1:13" ht="15" thickBot="1">
      <c r="A80" s="4"/>
      <c r="B80" s="4"/>
      <c r="C80" s="4"/>
      <c r="D80" s="4"/>
      <c r="E80" s="4"/>
      <c r="F80" s="4"/>
      <c r="G80" s="4"/>
      <c r="H80" s="4"/>
      <c r="M80" s="4"/>
    </row>
    <row r="81" spans="1:13" ht="30.75" thickBot="1">
      <c r="A81" s="4"/>
      <c r="B81" s="4"/>
      <c r="C81" s="203" t="s">
        <v>128</v>
      </c>
      <c r="D81" s="199"/>
      <c r="E81" s="3" t="s">
        <v>129</v>
      </c>
      <c r="F81" s="203" t="s">
        <v>6</v>
      </c>
      <c r="G81" s="198"/>
      <c r="H81" s="199"/>
      <c r="M81" s="4"/>
    </row>
    <row r="82" spans="1:13" ht="15.75" thickBot="1">
      <c r="A82" s="4"/>
      <c r="B82" s="14"/>
      <c r="C82" s="185" t="s">
        <v>134</v>
      </c>
      <c r="D82" s="44">
        <f>IF('Technique en exploitation'!D82="","",'Technique en exploitation'!D82)</f>
      </c>
      <c r="E82" s="175"/>
      <c r="F82" s="239"/>
      <c r="G82" s="240"/>
      <c r="H82" s="241"/>
      <c r="M82" s="4"/>
    </row>
    <row r="83" spans="1:13" ht="14.25">
      <c r="A83" s="4"/>
      <c r="B83" s="4"/>
      <c r="C83" s="1" t="s">
        <v>112</v>
      </c>
      <c r="D83" s="4"/>
      <c r="E83" s="4"/>
      <c r="F83" s="4"/>
      <c r="G83" s="4"/>
      <c r="H83" s="4"/>
      <c r="M83" s="4"/>
    </row>
    <row r="84" spans="1:13" ht="15" thickBot="1">
      <c r="A84" s="4"/>
      <c r="B84" s="4"/>
      <c r="C84" s="4"/>
      <c r="D84" s="4"/>
      <c r="E84" s="4"/>
      <c r="F84" s="4"/>
      <c r="G84" s="4"/>
      <c r="H84" s="4"/>
      <c r="M84" s="4"/>
    </row>
    <row r="85" spans="1:13" ht="15.75" thickBot="1">
      <c r="A85" s="4"/>
      <c r="B85" s="4"/>
      <c r="C85" s="203" t="s">
        <v>153</v>
      </c>
      <c r="D85" s="199"/>
      <c r="E85" s="203" t="s">
        <v>6</v>
      </c>
      <c r="F85" s="218"/>
      <c r="G85" s="218"/>
      <c r="H85" s="219"/>
      <c r="M85" s="4"/>
    </row>
    <row r="86" spans="1:13" ht="30.75" customHeight="1" thickBot="1">
      <c r="A86" s="4"/>
      <c r="B86" s="4"/>
      <c r="C86" s="200" t="s">
        <v>154</v>
      </c>
      <c r="D86" s="211"/>
      <c r="E86" s="196"/>
      <c r="F86" s="196"/>
      <c r="G86" s="196"/>
      <c r="H86" s="197"/>
      <c r="M86" s="4"/>
    </row>
    <row r="87" spans="1:13" ht="14.25">
      <c r="A87" s="4"/>
      <c r="B87" s="4"/>
      <c r="C87" s="4"/>
      <c r="D87" s="4"/>
      <c r="E87" s="4"/>
      <c r="F87" s="4"/>
      <c r="G87" s="4"/>
      <c r="H87" s="4"/>
      <c r="M87" s="4"/>
    </row>
    <row r="88" spans="1:13" ht="14.25">
      <c r="A88" s="4"/>
      <c r="B88" s="4"/>
      <c r="C88" s="4"/>
      <c r="D88" s="4"/>
      <c r="E88" s="4"/>
      <c r="F88" s="4"/>
      <c r="G88" s="4"/>
      <c r="H88" s="4"/>
      <c r="M88" s="4"/>
    </row>
    <row r="89" spans="1:13" ht="14.25">
      <c r="A89" s="4"/>
      <c r="B89" s="4"/>
      <c r="C89" s="4"/>
      <c r="D89" s="4"/>
      <c r="E89" s="4"/>
      <c r="F89" s="4"/>
      <c r="G89" s="4"/>
      <c r="H89" s="4"/>
      <c r="M89" s="4"/>
    </row>
    <row r="90" spans="1:13" ht="14.25">
      <c r="A90" s="4"/>
      <c r="B90" s="4"/>
      <c r="C90" s="4"/>
      <c r="D90" s="4"/>
      <c r="E90" s="4"/>
      <c r="F90" s="4"/>
      <c r="G90" s="4"/>
      <c r="H90" s="4"/>
      <c r="M90" s="4"/>
    </row>
    <row r="91" spans="1:13" ht="14.25">
      <c r="A91" s="4"/>
      <c r="B91" s="4"/>
      <c r="C91" s="4"/>
      <c r="D91" s="4"/>
      <c r="E91" s="4"/>
      <c r="F91" s="4"/>
      <c r="G91" s="4"/>
      <c r="H91" s="4"/>
      <c r="M91" s="4"/>
    </row>
  </sheetData>
  <sheetProtection password="F858" sheet="1"/>
  <mergeCells count="89">
    <mergeCell ref="C68:C74"/>
    <mergeCell ref="F68:H68"/>
    <mergeCell ref="F69:H69"/>
    <mergeCell ref="F73:H73"/>
    <mergeCell ref="F74:H74"/>
    <mergeCell ref="F77:H77"/>
    <mergeCell ref="F78:H78"/>
    <mergeCell ref="F82:H82"/>
    <mergeCell ref="C85:D85"/>
    <mergeCell ref="E85:H85"/>
    <mergeCell ref="C81:D81"/>
    <mergeCell ref="F81:H81"/>
    <mergeCell ref="C86:D86"/>
    <mergeCell ref="E86:H86"/>
    <mergeCell ref="E62:H62"/>
    <mergeCell ref="C66:D66"/>
    <mergeCell ref="F66:H66"/>
    <mergeCell ref="F67:H67"/>
    <mergeCell ref="F71:H71"/>
    <mergeCell ref="C78:D78"/>
    <mergeCell ref="C77:D77"/>
    <mergeCell ref="F70:H70"/>
    <mergeCell ref="E52:H52"/>
    <mergeCell ref="E53:H53"/>
    <mergeCell ref="F72:H72"/>
    <mergeCell ref="E54:H54"/>
    <mergeCell ref="E55:H55"/>
    <mergeCell ref="E56:H56"/>
    <mergeCell ref="E57:H57"/>
    <mergeCell ref="E60:H60"/>
    <mergeCell ref="E61:H61"/>
    <mergeCell ref="E48:H48"/>
    <mergeCell ref="E49:H49"/>
    <mergeCell ref="E50:H50"/>
    <mergeCell ref="E51:H51"/>
    <mergeCell ref="E37:H37"/>
    <mergeCell ref="E38:H38"/>
    <mergeCell ref="E43:H43"/>
    <mergeCell ref="E32:H32"/>
    <mergeCell ref="E47:H47"/>
    <mergeCell ref="E44:H44"/>
    <mergeCell ref="E45:H45"/>
    <mergeCell ref="E46:H46"/>
    <mergeCell ref="E12:H12"/>
    <mergeCell ref="E33:H33"/>
    <mergeCell ref="E34:H34"/>
    <mergeCell ref="E35:H35"/>
    <mergeCell ref="E31:H31"/>
    <mergeCell ref="E22:H22"/>
    <mergeCell ref="E23:H23"/>
    <mergeCell ref="E24:H24"/>
    <mergeCell ref="E28:H28"/>
    <mergeCell ref="E29:H29"/>
    <mergeCell ref="A1:E1"/>
    <mergeCell ref="B8:B12"/>
    <mergeCell ref="B13:B15"/>
    <mergeCell ref="E14:H14"/>
    <mergeCell ref="E15:H15"/>
    <mergeCell ref="E7:H7"/>
    <mergeCell ref="E8:H8"/>
    <mergeCell ref="E9:H9"/>
    <mergeCell ref="E10:H10"/>
    <mergeCell ref="E11:H11"/>
    <mergeCell ref="E20:H20"/>
    <mergeCell ref="E21:H21"/>
    <mergeCell ref="B32:C32"/>
    <mergeCell ref="E39:H39"/>
    <mergeCell ref="E25:H25"/>
    <mergeCell ref="E26:H26"/>
    <mergeCell ref="E27:H27"/>
    <mergeCell ref="E30:H30"/>
    <mergeCell ref="B31:C31"/>
    <mergeCell ref="E36:H36"/>
    <mergeCell ref="E13:H13"/>
    <mergeCell ref="E17:H17"/>
    <mergeCell ref="E18:H18"/>
    <mergeCell ref="E19:H19"/>
    <mergeCell ref="E16:H16"/>
    <mergeCell ref="A50:B53"/>
    <mergeCell ref="A35:A39"/>
    <mergeCell ref="B35:B36"/>
    <mergeCell ref="C43:D43"/>
    <mergeCell ref="A8:A19"/>
    <mergeCell ref="B16:B18"/>
    <mergeCell ref="B19:C19"/>
    <mergeCell ref="A21:A34"/>
    <mergeCell ref="B21:B27"/>
    <mergeCell ref="B28:B30"/>
    <mergeCell ref="B33:C33"/>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91"/>
  <sheetViews>
    <sheetView showGridLines="0" zoomScale="70" zoomScaleNormal="70" zoomScalePageLayoutView="0" workbookViewId="0" topLeftCell="A1">
      <selection activeCell="M28" sqref="M28"/>
    </sheetView>
  </sheetViews>
  <sheetFormatPr defaultColWidth="11.421875" defaultRowHeight="15"/>
  <cols>
    <col min="1" max="1" width="27.7109375" style="1" customWidth="1"/>
    <col min="2" max="2" width="55.00390625" style="1" customWidth="1"/>
    <col min="3" max="3" width="93.57421875" style="1" customWidth="1"/>
    <col min="4" max="4" width="18.7109375" style="1" customWidth="1"/>
    <col min="5" max="5" width="18.140625" style="1" customWidth="1"/>
    <col min="6" max="16384" width="11.421875" style="1" customWidth="1"/>
  </cols>
  <sheetData>
    <row r="1" spans="1:8" ht="18">
      <c r="A1" s="262"/>
      <c r="B1" s="262"/>
      <c r="C1" s="262"/>
      <c r="D1" s="262"/>
      <c r="E1" s="262"/>
      <c r="F1" s="4"/>
      <c r="G1" s="4"/>
      <c r="H1" s="4"/>
    </row>
    <row r="2" spans="1:8" ht="16.5" thickBot="1">
      <c r="A2" s="16" t="s">
        <v>47</v>
      </c>
      <c r="B2" s="17" t="s">
        <v>91</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8" s="150" customFormat="1" ht="31.5" customHeight="1" thickBot="1">
      <c r="A7" s="3" t="s">
        <v>14</v>
      </c>
      <c r="B7" s="3" t="s">
        <v>15</v>
      </c>
      <c r="C7" s="3" t="s">
        <v>16</v>
      </c>
      <c r="D7" s="3" t="s">
        <v>127</v>
      </c>
      <c r="E7" s="203" t="s">
        <v>6</v>
      </c>
      <c r="F7" s="198"/>
      <c r="G7" s="198"/>
      <c r="H7" s="199"/>
    </row>
    <row r="8" spans="1:9" ht="28.5">
      <c r="A8" s="243" t="s">
        <v>7</v>
      </c>
      <c r="B8" s="243" t="s">
        <v>13</v>
      </c>
      <c r="C8" s="28" t="s">
        <v>44</v>
      </c>
      <c r="D8" s="151"/>
      <c r="E8" s="242" t="s">
        <v>9</v>
      </c>
      <c r="F8" s="236"/>
      <c r="G8" s="236"/>
      <c r="H8" s="237"/>
      <c r="I8" s="150"/>
    </row>
    <row r="9" spans="1:9" ht="14.25">
      <c r="A9" s="210"/>
      <c r="B9" s="210"/>
      <c r="C9" s="29" t="s">
        <v>175</v>
      </c>
      <c r="D9" s="152"/>
      <c r="E9" s="215"/>
      <c r="F9" s="216"/>
      <c r="G9" s="216"/>
      <c r="H9" s="217"/>
      <c r="I9" s="150"/>
    </row>
    <row r="10" spans="1:9" ht="28.5">
      <c r="A10" s="210"/>
      <c r="B10" s="210"/>
      <c r="C10" s="2" t="s">
        <v>35</v>
      </c>
      <c r="D10" s="152"/>
      <c r="E10" s="215"/>
      <c r="F10" s="216"/>
      <c r="G10" s="216"/>
      <c r="H10" s="217"/>
      <c r="I10" s="150"/>
    </row>
    <row r="11" spans="1:9" ht="14.25">
      <c r="A11" s="210"/>
      <c r="B11" s="210"/>
      <c r="C11" s="2" t="s">
        <v>174</v>
      </c>
      <c r="D11" s="152"/>
      <c r="E11" s="215"/>
      <c r="F11" s="216"/>
      <c r="G11" s="216"/>
      <c r="H11" s="217"/>
      <c r="I11" s="150"/>
    </row>
    <row r="12" spans="1:9" ht="14.25">
      <c r="A12" s="210"/>
      <c r="B12" s="244"/>
      <c r="C12" s="2" t="s">
        <v>43</v>
      </c>
      <c r="D12" s="152"/>
      <c r="E12" s="215"/>
      <c r="F12" s="216"/>
      <c r="G12" s="216"/>
      <c r="H12" s="217"/>
      <c r="I12" s="150"/>
    </row>
    <row r="13" spans="1:9" ht="14.25">
      <c r="A13" s="210"/>
      <c r="B13" s="209" t="s">
        <v>36</v>
      </c>
      <c r="C13" s="2" t="s">
        <v>173</v>
      </c>
      <c r="D13" s="152"/>
      <c r="E13" s="215"/>
      <c r="F13" s="216"/>
      <c r="G13" s="216"/>
      <c r="H13" s="217"/>
      <c r="I13" s="150"/>
    </row>
    <row r="14" spans="1:9" ht="28.5">
      <c r="A14" s="210"/>
      <c r="B14" s="210"/>
      <c r="C14" s="2" t="s">
        <v>31</v>
      </c>
      <c r="D14" s="152"/>
      <c r="E14" s="215"/>
      <c r="F14" s="216"/>
      <c r="G14" s="216"/>
      <c r="H14" s="217"/>
      <c r="I14" s="150"/>
    </row>
    <row r="15" spans="1:9" ht="14.25">
      <c r="A15" s="210"/>
      <c r="B15" s="244"/>
      <c r="C15" s="2" t="s">
        <v>176</v>
      </c>
      <c r="D15" s="152"/>
      <c r="E15" s="215"/>
      <c r="F15" s="216"/>
      <c r="G15" s="216"/>
      <c r="H15" s="217"/>
      <c r="I15" s="150"/>
    </row>
    <row r="16" spans="1:9" ht="14.25">
      <c r="A16" s="210"/>
      <c r="B16" s="254" t="s">
        <v>42</v>
      </c>
      <c r="C16" s="2" t="s">
        <v>194</v>
      </c>
      <c r="D16" s="152"/>
      <c r="E16" s="257"/>
      <c r="F16" s="258"/>
      <c r="G16" s="258"/>
      <c r="H16" s="259"/>
      <c r="I16" s="150"/>
    </row>
    <row r="17" spans="1:9" ht="14.25">
      <c r="A17" s="210"/>
      <c r="B17" s="255"/>
      <c r="C17" s="2" t="s">
        <v>160</v>
      </c>
      <c r="D17" s="152"/>
      <c r="E17" s="215"/>
      <c r="F17" s="216"/>
      <c r="G17" s="216"/>
      <c r="H17" s="217"/>
      <c r="I17" s="150"/>
    </row>
    <row r="18" spans="1:9" ht="14.25">
      <c r="A18" s="210"/>
      <c r="B18" s="256"/>
      <c r="C18" s="2" t="s">
        <v>181</v>
      </c>
      <c r="D18" s="152"/>
      <c r="E18" s="215"/>
      <c r="F18" s="216"/>
      <c r="G18" s="216"/>
      <c r="H18" s="217"/>
      <c r="I18" s="150"/>
    </row>
    <row r="19" spans="1:9" ht="30" customHeight="1">
      <c r="A19" s="244"/>
      <c r="B19" s="248" t="s">
        <v>12</v>
      </c>
      <c r="C19" s="249"/>
      <c r="D19" s="152"/>
      <c r="E19" s="215"/>
      <c r="F19" s="216"/>
      <c r="G19" s="216"/>
      <c r="H19" s="217"/>
      <c r="I19" s="150"/>
    </row>
    <row r="20" spans="1:9" ht="42.75">
      <c r="A20" s="2" t="s">
        <v>20</v>
      </c>
      <c r="B20" s="2" t="s">
        <v>10</v>
      </c>
      <c r="C20" s="2" t="s">
        <v>30</v>
      </c>
      <c r="D20" s="152"/>
      <c r="E20" s="215"/>
      <c r="F20" s="216"/>
      <c r="G20" s="216"/>
      <c r="H20" s="217"/>
      <c r="I20" s="150"/>
    </row>
    <row r="21" spans="1:9" ht="14.25">
      <c r="A21" s="214" t="s">
        <v>17</v>
      </c>
      <c r="B21" s="214" t="s">
        <v>37</v>
      </c>
      <c r="C21" s="2" t="s">
        <v>23</v>
      </c>
      <c r="D21" s="152"/>
      <c r="E21" s="215"/>
      <c r="F21" s="216"/>
      <c r="G21" s="216"/>
      <c r="H21" s="217"/>
      <c r="I21" s="150"/>
    </row>
    <row r="22" spans="1:9" ht="14.25">
      <c r="A22" s="214"/>
      <c r="B22" s="214"/>
      <c r="C22" s="2" t="s">
        <v>24</v>
      </c>
      <c r="D22" s="152"/>
      <c r="E22" s="215"/>
      <c r="F22" s="216"/>
      <c r="G22" s="216"/>
      <c r="H22" s="217"/>
      <c r="I22" s="150"/>
    </row>
    <row r="23" spans="1:9" ht="14.25">
      <c r="A23" s="214"/>
      <c r="B23" s="214"/>
      <c r="C23" s="2" t="s">
        <v>25</v>
      </c>
      <c r="D23" s="152"/>
      <c r="E23" s="215"/>
      <c r="F23" s="216"/>
      <c r="G23" s="216"/>
      <c r="H23" s="217"/>
      <c r="I23" s="150"/>
    </row>
    <row r="24" spans="1:9" ht="14.25">
      <c r="A24" s="214"/>
      <c r="B24" s="214"/>
      <c r="C24" s="2" t="s">
        <v>26</v>
      </c>
      <c r="D24" s="152"/>
      <c r="E24" s="215"/>
      <c r="F24" s="216"/>
      <c r="G24" s="216"/>
      <c r="H24" s="217"/>
      <c r="I24" s="150"/>
    </row>
    <row r="25" spans="1:9" ht="14.25">
      <c r="A25" s="214"/>
      <c r="B25" s="214"/>
      <c r="C25" s="2" t="s">
        <v>27</v>
      </c>
      <c r="D25" s="152"/>
      <c r="E25" s="215"/>
      <c r="F25" s="216"/>
      <c r="G25" s="216"/>
      <c r="H25" s="217"/>
      <c r="I25" s="150"/>
    </row>
    <row r="26" spans="1:9" ht="14.25">
      <c r="A26" s="214"/>
      <c r="B26" s="214"/>
      <c r="C26" s="2" t="s">
        <v>28</v>
      </c>
      <c r="D26" s="152"/>
      <c r="E26" s="215"/>
      <c r="F26" s="216"/>
      <c r="G26" s="216"/>
      <c r="H26" s="217"/>
      <c r="I26" s="150"/>
    </row>
    <row r="27" spans="1:9" ht="14.25">
      <c r="A27" s="214"/>
      <c r="B27" s="214"/>
      <c r="C27" s="2" t="s">
        <v>29</v>
      </c>
      <c r="D27" s="152"/>
      <c r="E27" s="215"/>
      <c r="F27" s="216"/>
      <c r="G27" s="216"/>
      <c r="H27" s="217"/>
      <c r="I27" s="150"/>
    </row>
    <row r="28" spans="1:9" ht="14.25">
      <c r="A28" s="214"/>
      <c r="B28" s="209" t="s">
        <v>41</v>
      </c>
      <c r="C28" s="2" t="s">
        <v>40</v>
      </c>
      <c r="D28" s="152"/>
      <c r="E28" s="215"/>
      <c r="F28" s="216"/>
      <c r="G28" s="216"/>
      <c r="H28" s="217"/>
      <c r="I28" s="150"/>
    </row>
    <row r="29" spans="1:9" ht="14.25">
      <c r="A29" s="214"/>
      <c r="B29" s="210"/>
      <c r="C29" s="2" t="s">
        <v>38</v>
      </c>
      <c r="D29" s="152"/>
      <c r="E29" s="215"/>
      <c r="F29" s="216"/>
      <c r="G29" s="216"/>
      <c r="H29" s="217"/>
      <c r="I29" s="150"/>
    </row>
    <row r="30" spans="1:9" ht="14.25">
      <c r="A30" s="214"/>
      <c r="B30" s="210"/>
      <c r="C30" s="2" t="s">
        <v>39</v>
      </c>
      <c r="D30" s="152"/>
      <c r="E30" s="215"/>
      <c r="F30" s="216"/>
      <c r="G30" s="216"/>
      <c r="H30" s="217"/>
      <c r="I30" s="150"/>
    </row>
    <row r="31" spans="1:9" ht="14.25">
      <c r="A31" s="214"/>
      <c r="B31" s="207" t="s">
        <v>172</v>
      </c>
      <c r="C31" s="208"/>
      <c r="D31" s="152"/>
      <c r="E31" s="215"/>
      <c r="F31" s="216"/>
      <c r="G31" s="216"/>
      <c r="H31" s="217"/>
      <c r="I31" s="150"/>
    </row>
    <row r="32" spans="1:9" ht="14.25">
      <c r="A32" s="214"/>
      <c r="B32" s="207" t="s">
        <v>171</v>
      </c>
      <c r="C32" s="208"/>
      <c r="D32" s="152"/>
      <c r="E32" s="215"/>
      <c r="F32" s="216"/>
      <c r="G32" s="216"/>
      <c r="H32" s="217"/>
      <c r="I32" s="150"/>
    </row>
    <row r="33" spans="1:9" ht="14.25">
      <c r="A33" s="214"/>
      <c r="B33" s="207" t="s">
        <v>170</v>
      </c>
      <c r="C33" s="208"/>
      <c r="D33" s="152"/>
      <c r="E33" s="215"/>
      <c r="F33" s="216"/>
      <c r="G33" s="216"/>
      <c r="H33" s="217"/>
      <c r="I33" s="150"/>
    </row>
    <row r="34" spans="1:9" ht="14.25">
      <c r="A34" s="214"/>
      <c r="B34" s="2" t="s">
        <v>18</v>
      </c>
      <c r="C34" s="2" t="s">
        <v>177</v>
      </c>
      <c r="D34" s="153"/>
      <c r="E34" s="215"/>
      <c r="F34" s="216"/>
      <c r="G34" s="216"/>
      <c r="H34" s="217"/>
      <c r="I34" s="150"/>
    </row>
    <row r="35" spans="1:9" ht="14.25">
      <c r="A35" s="214" t="s">
        <v>8</v>
      </c>
      <c r="B35" s="214" t="s">
        <v>97</v>
      </c>
      <c r="C35" s="29" t="s">
        <v>45</v>
      </c>
      <c r="D35" s="152"/>
      <c r="E35" s="215"/>
      <c r="F35" s="216"/>
      <c r="G35" s="216"/>
      <c r="H35" s="217"/>
      <c r="I35" s="150"/>
    </row>
    <row r="36" spans="1:9" ht="14.25">
      <c r="A36" s="214"/>
      <c r="B36" s="214"/>
      <c r="C36" s="29" t="s">
        <v>180</v>
      </c>
      <c r="D36" s="153"/>
      <c r="E36" s="215"/>
      <c r="F36" s="216"/>
      <c r="G36" s="216"/>
      <c r="H36" s="217"/>
      <c r="I36" s="150"/>
    </row>
    <row r="37" spans="1:9" ht="14.25">
      <c r="A37" s="214"/>
      <c r="B37" s="2" t="s">
        <v>98</v>
      </c>
      <c r="C37" s="2" t="s">
        <v>179</v>
      </c>
      <c r="D37" s="153"/>
      <c r="E37" s="215"/>
      <c r="F37" s="216"/>
      <c r="G37" s="216"/>
      <c r="H37" s="217"/>
      <c r="I37" s="150"/>
    </row>
    <row r="38" spans="1:9" ht="28.5">
      <c r="A38" s="214"/>
      <c r="B38" s="2" t="s">
        <v>99</v>
      </c>
      <c r="C38" s="2" t="s">
        <v>46</v>
      </c>
      <c r="D38" s="152"/>
      <c r="E38" s="215"/>
      <c r="F38" s="216"/>
      <c r="G38" s="216"/>
      <c r="H38" s="217"/>
      <c r="I38" s="150"/>
    </row>
    <row r="39" spans="1:12" ht="15" thickBot="1">
      <c r="A39" s="247"/>
      <c r="B39" s="30" t="s">
        <v>11</v>
      </c>
      <c r="C39" s="26" t="s">
        <v>178</v>
      </c>
      <c r="D39" s="154"/>
      <c r="E39" s="220"/>
      <c r="F39" s="221"/>
      <c r="G39" s="221"/>
      <c r="H39" s="222"/>
      <c r="I39" s="4"/>
      <c r="J39" s="4"/>
      <c r="K39" s="4"/>
      <c r="L39" s="4"/>
    </row>
    <row r="40" spans="1:12" ht="14.25">
      <c r="A40" s="4"/>
      <c r="B40" s="10"/>
      <c r="C40" s="10"/>
      <c r="D40" s="4"/>
      <c r="E40" s="10"/>
      <c r="F40" s="4"/>
      <c r="G40" s="4"/>
      <c r="H40" s="4"/>
      <c r="I40" s="4"/>
      <c r="J40" s="4"/>
      <c r="K40" s="4"/>
      <c r="L40" s="4"/>
    </row>
    <row r="41" spans="1:12" ht="14.25">
      <c r="A41" s="4"/>
      <c r="B41" s="10"/>
      <c r="C41" s="10"/>
      <c r="D41" s="4"/>
      <c r="E41" s="10"/>
      <c r="F41" s="4"/>
      <c r="G41" s="4"/>
      <c r="H41" s="4"/>
      <c r="I41" s="4"/>
      <c r="J41" s="4"/>
      <c r="K41" s="4"/>
      <c r="L41" s="4"/>
    </row>
    <row r="42" spans="1:12" ht="15" thickBot="1">
      <c r="A42" s="4"/>
      <c r="B42" s="11"/>
      <c r="C42" s="10"/>
      <c r="D42" s="4"/>
      <c r="E42" s="10"/>
      <c r="F42" s="4"/>
      <c r="G42" s="4"/>
      <c r="H42" s="4"/>
      <c r="I42" s="4"/>
      <c r="J42" s="4"/>
      <c r="K42" s="4"/>
      <c r="L42" s="4"/>
    </row>
    <row r="43" spans="1:12" ht="15.75" thickBot="1">
      <c r="A43" s="4"/>
      <c r="B43" s="12"/>
      <c r="C43" s="260" t="s">
        <v>21</v>
      </c>
      <c r="D43" s="261"/>
      <c r="E43" s="260" t="s">
        <v>6</v>
      </c>
      <c r="F43" s="265"/>
      <c r="G43" s="265"/>
      <c r="H43" s="261"/>
      <c r="I43" s="4"/>
      <c r="J43" s="4"/>
      <c r="K43" s="4"/>
      <c r="L43" s="4"/>
    </row>
    <row r="44" spans="1:12" ht="15">
      <c r="A44" s="4"/>
      <c r="B44" s="4"/>
      <c r="C44" s="176" t="s">
        <v>32</v>
      </c>
      <c r="D44" s="177"/>
      <c r="E44" s="263"/>
      <c r="F44" s="263"/>
      <c r="G44" s="263"/>
      <c r="H44" s="264"/>
      <c r="I44" s="4"/>
      <c r="J44" s="4"/>
      <c r="K44" s="4"/>
      <c r="L44" s="4"/>
    </row>
    <row r="45" spans="1:12" ht="15">
      <c r="A45" s="4"/>
      <c r="B45" s="4"/>
      <c r="C45" s="178" t="s">
        <v>33</v>
      </c>
      <c r="D45" s="179"/>
      <c r="E45" s="258"/>
      <c r="F45" s="258"/>
      <c r="G45" s="258"/>
      <c r="H45" s="259"/>
      <c r="I45" s="4"/>
      <c r="J45" s="4"/>
      <c r="K45" s="4"/>
      <c r="L45" s="4"/>
    </row>
    <row r="46" spans="1:12" ht="15">
      <c r="A46" s="4"/>
      <c r="B46" s="4"/>
      <c r="C46" s="180" t="s">
        <v>34</v>
      </c>
      <c r="D46" s="179"/>
      <c r="E46" s="258"/>
      <c r="F46" s="258"/>
      <c r="G46" s="258"/>
      <c r="H46" s="259"/>
      <c r="I46" s="4"/>
      <c r="J46" s="4"/>
      <c r="K46" s="4"/>
      <c r="L46" s="4"/>
    </row>
    <row r="47" spans="1:12" ht="15">
      <c r="A47" s="4"/>
      <c r="B47" s="13"/>
      <c r="C47" s="39" t="s">
        <v>119</v>
      </c>
      <c r="D47" s="181"/>
      <c r="E47" s="258"/>
      <c r="F47" s="258"/>
      <c r="G47" s="258"/>
      <c r="H47" s="259"/>
      <c r="I47" s="4"/>
      <c r="J47" s="4"/>
      <c r="K47" s="4"/>
      <c r="L47" s="4"/>
    </row>
    <row r="48" spans="1:12" ht="15.75" thickBot="1">
      <c r="A48" s="4"/>
      <c r="B48" s="4"/>
      <c r="C48" s="160" t="s">
        <v>143</v>
      </c>
      <c r="D48" s="182"/>
      <c r="E48" s="266"/>
      <c r="F48" s="266"/>
      <c r="G48" s="266"/>
      <c r="H48" s="267"/>
      <c r="I48" s="4"/>
      <c r="J48" s="4"/>
      <c r="K48" s="4"/>
      <c r="L48" s="4"/>
    </row>
    <row r="49" spans="1:12" ht="15.75" thickBot="1">
      <c r="A49" s="4"/>
      <c r="B49" s="4"/>
      <c r="C49" s="68"/>
      <c r="D49" s="68"/>
      <c r="E49" s="268"/>
      <c r="F49" s="268"/>
      <c r="G49" s="268"/>
      <c r="H49" s="268"/>
      <c r="I49" s="4"/>
      <c r="J49" s="4"/>
      <c r="K49" s="4"/>
      <c r="L49" s="4"/>
    </row>
    <row r="50" spans="1:12" ht="15" customHeight="1" thickBot="1">
      <c r="A50" s="212" t="s">
        <v>193</v>
      </c>
      <c r="B50" s="213"/>
      <c r="C50" s="32" t="s">
        <v>123</v>
      </c>
      <c r="D50" s="3" t="s">
        <v>187</v>
      </c>
      <c r="E50" s="225" t="s">
        <v>6</v>
      </c>
      <c r="F50" s="226"/>
      <c r="G50" s="226"/>
      <c r="H50" s="227"/>
      <c r="I50" s="4"/>
      <c r="J50" s="4"/>
      <c r="K50" s="4"/>
      <c r="L50" s="4"/>
    </row>
    <row r="51" spans="1:12" ht="15">
      <c r="A51" s="212"/>
      <c r="B51" s="213"/>
      <c r="C51" s="33" t="s">
        <v>23</v>
      </c>
      <c r="D51" s="163"/>
      <c r="E51" s="228"/>
      <c r="F51" s="229"/>
      <c r="G51" s="229"/>
      <c r="H51" s="230"/>
      <c r="I51" s="4"/>
      <c r="J51" s="4"/>
      <c r="K51" s="4"/>
      <c r="L51" s="4"/>
    </row>
    <row r="52" spans="1:12" ht="15">
      <c r="A52" s="212"/>
      <c r="B52" s="213"/>
      <c r="C52" s="34" t="s">
        <v>24</v>
      </c>
      <c r="D52" s="164"/>
      <c r="E52" s="238"/>
      <c r="F52" s="216"/>
      <c r="G52" s="216"/>
      <c r="H52" s="217"/>
      <c r="I52" s="4"/>
      <c r="J52" s="4"/>
      <c r="K52" s="4"/>
      <c r="L52" s="4"/>
    </row>
    <row r="53" spans="1:12" ht="15">
      <c r="A53" s="212"/>
      <c r="B53" s="213"/>
      <c r="C53" s="34" t="s">
        <v>25</v>
      </c>
      <c r="D53" s="164"/>
      <c r="E53" s="238"/>
      <c r="F53" s="216"/>
      <c r="G53" s="216"/>
      <c r="H53" s="217"/>
      <c r="I53" s="4"/>
      <c r="J53" s="4"/>
      <c r="K53" s="4"/>
      <c r="L53" s="4"/>
    </row>
    <row r="54" spans="1:12" ht="15">
      <c r="A54" s="4"/>
      <c r="B54" s="4"/>
      <c r="C54" s="35" t="s">
        <v>26</v>
      </c>
      <c r="D54" s="164"/>
      <c r="E54" s="238"/>
      <c r="F54" s="216"/>
      <c r="G54" s="216"/>
      <c r="H54" s="217"/>
      <c r="I54" s="4"/>
      <c r="J54" s="4"/>
      <c r="K54" s="4"/>
      <c r="L54" s="4"/>
    </row>
    <row r="55" spans="1:12" ht="15">
      <c r="A55" s="4"/>
      <c r="B55" s="4"/>
      <c r="C55" s="36" t="s">
        <v>28</v>
      </c>
      <c r="D55" s="164"/>
      <c r="E55" s="238"/>
      <c r="F55" s="216"/>
      <c r="G55" s="216"/>
      <c r="H55" s="217"/>
      <c r="I55" s="4"/>
      <c r="J55" s="4"/>
      <c r="K55" s="4"/>
      <c r="L55" s="4"/>
    </row>
    <row r="56" spans="1:12" ht="15">
      <c r="A56" s="4"/>
      <c r="B56" s="4"/>
      <c r="C56" s="34" t="s">
        <v>27</v>
      </c>
      <c r="D56" s="164"/>
      <c r="E56" s="238"/>
      <c r="F56" s="216"/>
      <c r="G56" s="216"/>
      <c r="H56" s="217"/>
      <c r="I56" s="4"/>
      <c r="J56" s="4"/>
      <c r="K56" s="4"/>
      <c r="L56" s="4"/>
    </row>
    <row r="57" spans="1:12" ht="15.75" thickBot="1">
      <c r="A57" s="4"/>
      <c r="B57" s="4"/>
      <c r="C57" s="37" t="s">
        <v>182</v>
      </c>
      <c r="D57" s="165"/>
      <c r="E57" s="234"/>
      <c r="F57" s="221"/>
      <c r="G57" s="221"/>
      <c r="H57" s="222"/>
      <c r="I57" s="4"/>
      <c r="J57" s="4"/>
      <c r="K57" s="4"/>
      <c r="L57" s="4"/>
    </row>
    <row r="58" spans="1:12" ht="15">
      <c r="A58" s="4"/>
      <c r="B58" s="4"/>
      <c r="C58" s="1" t="s">
        <v>130</v>
      </c>
      <c r="D58" s="68"/>
      <c r="E58" s="7"/>
      <c r="F58" s="7"/>
      <c r="G58" s="7"/>
      <c r="H58" s="7"/>
      <c r="I58" s="4"/>
      <c r="J58" s="4"/>
      <c r="K58" s="4"/>
      <c r="L58" s="4"/>
    </row>
    <row r="59" spans="1:12" ht="15" thickBot="1">
      <c r="A59" s="4"/>
      <c r="B59" s="4"/>
      <c r="C59" s="5"/>
      <c r="D59" s="5"/>
      <c r="E59" s="5"/>
      <c r="F59" s="5"/>
      <c r="G59" s="5"/>
      <c r="H59" s="5"/>
      <c r="I59" s="4"/>
      <c r="J59" s="4"/>
      <c r="K59" s="4"/>
      <c r="L59" s="4"/>
    </row>
    <row r="60" spans="1:12" ht="30.75" thickBot="1">
      <c r="A60" s="4"/>
      <c r="B60" s="4"/>
      <c r="C60" s="8" t="s">
        <v>124</v>
      </c>
      <c r="D60" s="8" t="s">
        <v>184</v>
      </c>
      <c r="E60" s="225" t="s">
        <v>6</v>
      </c>
      <c r="F60" s="226"/>
      <c r="G60" s="226"/>
      <c r="H60" s="227"/>
      <c r="I60" s="4"/>
      <c r="J60" s="4"/>
      <c r="K60" s="4"/>
      <c r="L60" s="4"/>
    </row>
    <row r="61" spans="1:12" ht="15">
      <c r="A61" s="4"/>
      <c r="B61" s="4"/>
      <c r="C61" s="176" t="s">
        <v>19</v>
      </c>
      <c r="D61" s="183">
        <f>IF('Technique en exploitation'!D61="","",'Technique en exploitation'!D61)</f>
      </c>
      <c r="E61" s="228"/>
      <c r="F61" s="229"/>
      <c r="G61" s="229"/>
      <c r="H61" s="230"/>
      <c r="I61" s="4"/>
      <c r="J61" s="4"/>
      <c r="K61" s="4"/>
      <c r="L61" s="4"/>
    </row>
    <row r="62" spans="1:12" ht="15.75" thickBot="1">
      <c r="A62" s="4"/>
      <c r="B62" s="4"/>
      <c r="C62" s="40" t="s">
        <v>156</v>
      </c>
      <c r="D62" s="167"/>
      <c r="E62" s="234"/>
      <c r="F62" s="221"/>
      <c r="G62" s="221"/>
      <c r="H62" s="222"/>
      <c r="I62" s="4"/>
      <c r="J62" s="4"/>
      <c r="K62" s="4"/>
      <c r="L62" s="4"/>
    </row>
    <row r="63" spans="1:12" ht="14.25">
      <c r="A63" s="4"/>
      <c r="B63" s="4"/>
      <c r="C63" s="1" t="s">
        <v>135</v>
      </c>
      <c r="D63" s="4"/>
      <c r="E63" s="4"/>
      <c r="F63" s="4"/>
      <c r="G63" s="4"/>
      <c r="H63" s="4"/>
      <c r="I63" s="4"/>
      <c r="J63" s="4"/>
      <c r="K63" s="4"/>
      <c r="L63" s="4"/>
    </row>
    <row r="64" spans="1:12" ht="14.25">
      <c r="A64" s="4"/>
      <c r="B64" s="4"/>
      <c r="C64" s="4"/>
      <c r="D64" s="4"/>
      <c r="E64" s="4"/>
      <c r="F64" s="4"/>
      <c r="G64" s="4"/>
      <c r="H64" s="4"/>
      <c r="I64" s="4"/>
      <c r="J64" s="4"/>
      <c r="K64" s="4"/>
      <c r="L64" s="4"/>
    </row>
    <row r="65" spans="1:12" ht="15" thickBot="1">
      <c r="A65" s="4"/>
      <c r="B65" s="4"/>
      <c r="C65" s="4"/>
      <c r="D65" s="4"/>
      <c r="E65" s="4"/>
      <c r="F65" s="4"/>
      <c r="G65" s="4"/>
      <c r="H65" s="4"/>
      <c r="I65" s="4"/>
      <c r="J65" s="4"/>
      <c r="K65" s="4"/>
      <c r="L65" s="4"/>
    </row>
    <row r="66" spans="1:12" ht="30.75" thickBot="1">
      <c r="A66" s="4"/>
      <c r="B66" s="4"/>
      <c r="C66" s="203" t="s">
        <v>121</v>
      </c>
      <c r="D66" s="199"/>
      <c r="E66" s="3" t="s">
        <v>184</v>
      </c>
      <c r="F66" s="203" t="s">
        <v>6</v>
      </c>
      <c r="G66" s="198"/>
      <c r="H66" s="199"/>
      <c r="I66" s="4"/>
      <c r="J66" s="4"/>
      <c r="K66" s="4"/>
      <c r="L66" s="4"/>
    </row>
    <row r="67" spans="1:12" ht="15">
      <c r="A67" s="13"/>
      <c r="B67" s="14"/>
      <c r="C67" s="45" t="s">
        <v>131</v>
      </c>
      <c r="D67" s="41">
        <f>IF('Technique en exploitation'!D67="","",'Technique en exploitation'!D67)</f>
      </c>
      <c r="E67" s="184"/>
      <c r="F67" s="228"/>
      <c r="G67" s="229"/>
      <c r="H67" s="230"/>
      <c r="I67" s="4"/>
      <c r="J67" s="4"/>
      <c r="K67" s="4"/>
      <c r="L67" s="4"/>
    </row>
    <row r="68" spans="1:12" ht="15">
      <c r="A68" s="13"/>
      <c r="B68" s="4"/>
      <c r="C68" s="269" t="s">
        <v>132</v>
      </c>
      <c r="D68" s="42">
        <f>IF('Technique en exploitation'!D68="","",'Technique en exploitation'!D68)</f>
      </c>
      <c r="E68" s="169"/>
      <c r="F68" s="238"/>
      <c r="G68" s="216"/>
      <c r="H68" s="217"/>
      <c r="I68" s="4"/>
      <c r="J68" s="4"/>
      <c r="K68" s="4"/>
      <c r="L68" s="4"/>
    </row>
    <row r="69" spans="1:12" ht="15">
      <c r="A69" s="4"/>
      <c r="B69" s="4"/>
      <c r="C69" s="270"/>
      <c r="D69" s="42">
        <f>IF('Technique en exploitation'!D69="","",'Technique en exploitation'!D69)</f>
      </c>
      <c r="E69" s="169"/>
      <c r="F69" s="238"/>
      <c r="G69" s="216"/>
      <c r="H69" s="217"/>
      <c r="I69" s="4"/>
      <c r="J69" s="4"/>
      <c r="K69" s="4"/>
      <c r="L69" s="4"/>
    </row>
    <row r="70" spans="1:12" ht="15">
      <c r="A70" s="4"/>
      <c r="B70" s="4"/>
      <c r="C70" s="270"/>
      <c r="D70" s="42">
        <f>IF('Technique en exploitation'!D70="","",'Technique en exploitation'!D70)</f>
      </c>
      <c r="E70" s="169"/>
      <c r="F70" s="238"/>
      <c r="G70" s="216"/>
      <c r="H70" s="217"/>
      <c r="I70" s="4"/>
      <c r="J70" s="4"/>
      <c r="K70" s="4"/>
      <c r="L70" s="4"/>
    </row>
    <row r="71" spans="1:12" ht="15">
      <c r="A71" s="4"/>
      <c r="B71" s="4"/>
      <c r="C71" s="270"/>
      <c r="D71" s="42">
        <f>IF('Technique en exploitation'!D71="","",'Technique en exploitation'!D71)</f>
      </c>
      <c r="E71" s="169"/>
      <c r="F71" s="238"/>
      <c r="G71" s="216"/>
      <c r="H71" s="217"/>
      <c r="I71" s="4"/>
      <c r="J71" s="4"/>
      <c r="K71" s="4"/>
      <c r="L71" s="4"/>
    </row>
    <row r="72" spans="1:12" ht="15">
      <c r="A72" s="4"/>
      <c r="B72" s="4"/>
      <c r="C72" s="270"/>
      <c r="D72" s="42">
        <f>IF('Technique en exploitation'!D72="","",'Technique en exploitation'!D72)</f>
      </c>
      <c r="E72" s="169"/>
      <c r="F72" s="238"/>
      <c r="G72" s="216"/>
      <c r="H72" s="217"/>
      <c r="I72" s="4"/>
      <c r="J72" s="4"/>
      <c r="K72" s="4"/>
      <c r="L72" s="4"/>
    </row>
    <row r="73" spans="1:12" ht="15">
      <c r="A73" s="4"/>
      <c r="B73" s="4"/>
      <c r="C73" s="270"/>
      <c r="D73" s="42">
        <f>IF('Technique en exploitation'!D73="","",'Technique en exploitation'!D73)</f>
      </c>
      <c r="E73" s="169"/>
      <c r="F73" s="238"/>
      <c r="G73" s="216"/>
      <c r="H73" s="217"/>
      <c r="I73" s="4"/>
      <c r="J73" s="4"/>
      <c r="K73" s="4"/>
      <c r="L73" s="4"/>
    </row>
    <row r="74" spans="1:12" ht="15.75" thickBot="1">
      <c r="A74" s="4"/>
      <c r="B74" s="4"/>
      <c r="C74" s="271"/>
      <c r="D74" s="43">
        <f>IF('Technique en exploitation'!D74="","",'Technique en exploitation'!D74)</f>
      </c>
      <c r="E74" s="167"/>
      <c r="F74" s="234"/>
      <c r="G74" s="221"/>
      <c r="H74" s="222"/>
      <c r="I74" s="4"/>
      <c r="J74" s="4"/>
      <c r="K74" s="4"/>
      <c r="L74" s="4"/>
    </row>
    <row r="75" spans="1:12" ht="14.25">
      <c r="A75" s="4"/>
      <c r="B75" s="4"/>
      <c r="C75" s="1" t="s">
        <v>111</v>
      </c>
      <c r="D75" s="4"/>
      <c r="E75" s="4"/>
      <c r="F75" s="4"/>
      <c r="G75" s="4"/>
      <c r="H75" s="4"/>
      <c r="I75" s="4"/>
      <c r="J75" s="4"/>
      <c r="K75" s="4"/>
      <c r="L75" s="4"/>
    </row>
    <row r="76" spans="1:12" ht="15" thickBot="1">
      <c r="A76" s="4"/>
      <c r="B76" s="4"/>
      <c r="C76" s="4"/>
      <c r="D76" s="4"/>
      <c r="E76" s="4"/>
      <c r="F76" s="4"/>
      <c r="G76" s="4"/>
      <c r="H76" s="4"/>
      <c r="I76" s="4"/>
      <c r="J76" s="4"/>
      <c r="K76" s="4"/>
      <c r="L76" s="4"/>
    </row>
    <row r="77" spans="1:12" ht="15" customHeight="1" thickBot="1">
      <c r="A77" s="4"/>
      <c r="B77" s="4"/>
      <c r="C77" s="203" t="s">
        <v>122</v>
      </c>
      <c r="D77" s="199"/>
      <c r="E77" s="6" t="s">
        <v>185</v>
      </c>
      <c r="F77" s="203" t="s">
        <v>6</v>
      </c>
      <c r="G77" s="198"/>
      <c r="H77" s="199"/>
      <c r="I77" s="4"/>
      <c r="J77" s="4"/>
      <c r="K77" s="4"/>
      <c r="L77" s="4"/>
    </row>
    <row r="78" spans="1:12" ht="15.75" thickBot="1">
      <c r="A78" s="4"/>
      <c r="B78" s="14"/>
      <c r="C78" s="200" t="s">
        <v>133</v>
      </c>
      <c r="D78" s="211"/>
      <c r="E78" s="175"/>
      <c r="F78" s="253"/>
      <c r="G78" s="240"/>
      <c r="H78" s="241"/>
      <c r="I78" s="4"/>
      <c r="J78" s="4"/>
      <c r="K78" s="4"/>
      <c r="L78" s="4"/>
    </row>
    <row r="79" spans="1:12" ht="14.25">
      <c r="A79" s="4"/>
      <c r="B79" s="4"/>
      <c r="C79" s="1" t="s">
        <v>110</v>
      </c>
      <c r="D79" s="4"/>
      <c r="E79" s="4"/>
      <c r="F79" s="4"/>
      <c r="G79" s="4"/>
      <c r="H79" s="4"/>
      <c r="I79" s="4"/>
      <c r="J79" s="4"/>
      <c r="K79" s="4"/>
      <c r="L79" s="4"/>
    </row>
    <row r="80" spans="1:12" ht="15" customHeight="1" thickBot="1">
      <c r="A80" s="4"/>
      <c r="B80" s="4"/>
      <c r="C80" s="4"/>
      <c r="D80" s="4"/>
      <c r="E80" s="4"/>
      <c r="F80" s="4"/>
      <c r="G80" s="4"/>
      <c r="H80" s="4"/>
      <c r="I80" s="4"/>
      <c r="J80" s="4"/>
      <c r="K80" s="4"/>
      <c r="L80" s="4"/>
    </row>
    <row r="81" spans="1:12" ht="30.75" thickBot="1">
      <c r="A81" s="4"/>
      <c r="B81" s="4"/>
      <c r="C81" s="203" t="s">
        <v>128</v>
      </c>
      <c r="D81" s="199"/>
      <c r="E81" s="3" t="s">
        <v>129</v>
      </c>
      <c r="F81" s="203" t="s">
        <v>6</v>
      </c>
      <c r="G81" s="198"/>
      <c r="H81" s="199"/>
      <c r="I81" s="4"/>
      <c r="J81" s="4"/>
      <c r="K81" s="4"/>
      <c r="L81" s="4"/>
    </row>
    <row r="82" spans="1:12" ht="15.75" thickBot="1">
      <c r="A82" s="4"/>
      <c r="B82" s="14"/>
      <c r="C82" s="185" t="s">
        <v>134</v>
      </c>
      <c r="D82" s="44">
        <f>IF('Technique en exploitation'!D82="","",'Technique en exploitation'!D82)</f>
      </c>
      <c r="E82" s="175"/>
      <c r="F82" s="239"/>
      <c r="G82" s="240"/>
      <c r="H82" s="241"/>
      <c r="I82" s="4"/>
      <c r="J82" s="4"/>
      <c r="K82" s="4"/>
      <c r="L82" s="4"/>
    </row>
    <row r="83" spans="1:12" ht="14.25">
      <c r="A83" s="4"/>
      <c r="B83" s="4"/>
      <c r="C83" s="1" t="s">
        <v>112</v>
      </c>
      <c r="D83" s="4"/>
      <c r="E83" s="4"/>
      <c r="F83" s="4"/>
      <c r="G83" s="4"/>
      <c r="H83" s="4"/>
      <c r="I83" s="4"/>
      <c r="J83" s="4"/>
      <c r="K83" s="4"/>
      <c r="L83" s="4"/>
    </row>
    <row r="84" spans="1:12" ht="15" thickBot="1">
      <c r="A84" s="4"/>
      <c r="B84" s="4"/>
      <c r="C84" s="4"/>
      <c r="D84" s="4"/>
      <c r="E84" s="4"/>
      <c r="F84" s="4"/>
      <c r="G84" s="4"/>
      <c r="H84" s="4"/>
      <c r="I84" s="4"/>
      <c r="J84" s="4"/>
      <c r="K84" s="4"/>
      <c r="L84" s="4"/>
    </row>
    <row r="85" spans="1:12" ht="15.75" thickBot="1">
      <c r="A85" s="4"/>
      <c r="B85" s="4"/>
      <c r="C85" s="203" t="s">
        <v>153</v>
      </c>
      <c r="D85" s="199"/>
      <c r="E85" s="203" t="s">
        <v>6</v>
      </c>
      <c r="F85" s="218"/>
      <c r="G85" s="218"/>
      <c r="H85" s="219"/>
      <c r="I85" s="4"/>
      <c r="J85" s="4"/>
      <c r="K85" s="4"/>
      <c r="L85" s="4"/>
    </row>
    <row r="86" spans="1:12" ht="35.25" customHeight="1" thickBot="1">
      <c r="A86" s="4"/>
      <c r="B86" s="4"/>
      <c r="C86" s="200" t="s">
        <v>154</v>
      </c>
      <c r="D86" s="211"/>
      <c r="E86" s="196"/>
      <c r="F86" s="196"/>
      <c r="G86" s="196"/>
      <c r="H86" s="197"/>
      <c r="I86" s="4"/>
      <c r="J86" s="4"/>
      <c r="K86" s="4"/>
      <c r="L86" s="4"/>
    </row>
    <row r="87" spans="1:12" ht="14.25">
      <c r="A87" s="4"/>
      <c r="B87" s="4"/>
      <c r="C87" s="4"/>
      <c r="D87" s="4"/>
      <c r="E87" s="4"/>
      <c r="F87" s="4"/>
      <c r="G87" s="4"/>
      <c r="H87" s="4"/>
      <c r="I87" s="4"/>
      <c r="J87" s="4"/>
      <c r="K87" s="4"/>
      <c r="L87" s="4"/>
    </row>
    <row r="88" spans="1:12" ht="14.25">
      <c r="A88" s="4"/>
      <c r="B88" s="4"/>
      <c r="C88" s="4"/>
      <c r="D88" s="4"/>
      <c r="E88" s="4"/>
      <c r="F88" s="4"/>
      <c r="G88" s="4"/>
      <c r="H88" s="4"/>
      <c r="I88" s="4"/>
      <c r="J88" s="4"/>
      <c r="K88" s="4"/>
      <c r="L88" s="4"/>
    </row>
    <row r="89" spans="1:12" ht="14.25">
      <c r="A89" s="4"/>
      <c r="B89" s="4"/>
      <c r="C89" s="4"/>
      <c r="D89" s="4"/>
      <c r="E89" s="4"/>
      <c r="F89" s="4"/>
      <c r="G89" s="4"/>
      <c r="H89" s="4"/>
      <c r="I89" s="4"/>
      <c r="J89" s="4"/>
      <c r="K89" s="4"/>
      <c r="L89" s="4"/>
    </row>
    <row r="90" spans="1:12" ht="14.25">
      <c r="A90" s="4"/>
      <c r="B90" s="4"/>
      <c r="C90" s="4"/>
      <c r="D90" s="4"/>
      <c r="E90" s="4"/>
      <c r="F90" s="4"/>
      <c r="G90" s="4"/>
      <c r="H90" s="4"/>
      <c r="I90" s="4"/>
      <c r="J90" s="4"/>
      <c r="K90" s="4"/>
      <c r="L90" s="4"/>
    </row>
    <row r="91" spans="1:12" ht="14.25">
      <c r="A91" s="4"/>
      <c r="B91" s="4"/>
      <c r="C91" s="4"/>
      <c r="D91" s="4"/>
      <c r="E91" s="4"/>
      <c r="F91" s="4"/>
      <c r="G91" s="4"/>
      <c r="H91" s="4"/>
      <c r="I91" s="4"/>
      <c r="J91" s="4"/>
      <c r="K91" s="4"/>
      <c r="L91" s="4"/>
    </row>
  </sheetData>
  <sheetProtection password="F858" sheet="1"/>
  <mergeCells count="89">
    <mergeCell ref="C68:C74"/>
    <mergeCell ref="F68:H68"/>
    <mergeCell ref="F69:H69"/>
    <mergeCell ref="F73:H73"/>
    <mergeCell ref="F74:H74"/>
    <mergeCell ref="F77:H77"/>
    <mergeCell ref="F78:H78"/>
    <mergeCell ref="F82:H82"/>
    <mergeCell ref="C85:D85"/>
    <mergeCell ref="E85:H85"/>
    <mergeCell ref="C81:D81"/>
    <mergeCell ref="F81:H81"/>
    <mergeCell ref="C86:D86"/>
    <mergeCell ref="E86:H86"/>
    <mergeCell ref="E62:H62"/>
    <mergeCell ref="C66:D66"/>
    <mergeCell ref="F66:H66"/>
    <mergeCell ref="F67:H67"/>
    <mergeCell ref="F71:H71"/>
    <mergeCell ref="C78:D78"/>
    <mergeCell ref="C77:D77"/>
    <mergeCell ref="F70:H70"/>
    <mergeCell ref="E52:H52"/>
    <mergeCell ref="E53:H53"/>
    <mergeCell ref="F72:H72"/>
    <mergeCell ref="E54:H54"/>
    <mergeCell ref="E55:H55"/>
    <mergeCell ref="E56:H56"/>
    <mergeCell ref="E57:H57"/>
    <mergeCell ref="E60:H60"/>
    <mergeCell ref="E61:H61"/>
    <mergeCell ref="E48:H48"/>
    <mergeCell ref="E49:H49"/>
    <mergeCell ref="E50:H50"/>
    <mergeCell ref="E51:H51"/>
    <mergeCell ref="E37:H37"/>
    <mergeCell ref="E38:H38"/>
    <mergeCell ref="E43:H43"/>
    <mergeCell ref="E32:H32"/>
    <mergeCell ref="E47:H47"/>
    <mergeCell ref="E44:H44"/>
    <mergeCell ref="E45:H45"/>
    <mergeCell ref="E46:H46"/>
    <mergeCell ref="E12:H12"/>
    <mergeCell ref="E33:H33"/>
    <mergeCell ref="E34:H34"/>
    <mergeCell ref="E35:H35"/>
    <mergeCell ref="E31:H31"/>
    <mergeCell ref="E22:H22"/>
    <mergeCell ref="E23:H23"/>
    <mergeCell ref="E24:H24"/>
    <mergeCell ref="E28:H28"/>
    <mergeCell ref="E29:H29"/>
    <mergeCell ref="A1:E1"/>
    <mergeCell ref="B8:B12"/>
    <mergeCell ref="B13:B15"/>
    <mergeCell ref="E14:H14"/>
    <mergeCell ref="E15:H15"/>
    <mergeCell ref="E7:H7"/>
    <mergeCell ref="E8:H8"/>
    <mergeCell ref="E9:H9"/>
    <mergeCell ref="E10:H10"/>
    <mergeCell ref="E11:H11"/>
    <mergeCell ref="E20:H20"/>
    <mergeCell ref="E21:H21"/>
    <mergeCell ref="B32:C32"/>
    <mergeCell ref="E39:H39"/>
    <mergeCell ref="E25:H25"/>
    <mergeCell ref="E26:H26"/>
    <mergeCell ref="E27:H27"/>
    <mergeCell ref="E30:H30"/>
    <mergeCell ref="B31:C31"/>
    <mergeCell ref="E36:H36"/>
    <mergeCell ref="E13:H13"/>
    <mergeCell ref="E17:H17"/>
    <mergeCell ref="E18:H18"/>
    <mergeCell ref="E19:H19"/>
    <mergeCell ref="E16:H16"/>
    <mergeCell ref="A50:B53"/>
    <mergeCell ref="A35:A39"/>
    <mergeCell ref="B35:B36"/>
    <mergeCell ref="C43:D43"/>
    <mergeCell ref="A8:A19"/>
    <mergeCell ref="B16:B18"/>
    <mergeCell ref="B19:C19"/>
    <mergeCell ref="A21:A34"/>
    <mergeCell ref="B21:B27"/>
    <mergeCell ref="B28:B30"/>
    <mergeCell ref="B33:C33"/>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91"/>
  <sheetViews>
    <sheetView showGridLines="0" zoomScale="70" zoomScaleNormal="70" zoomScalePageLayoutView="0" workbookViewId="0" topLeftCell="A1">
      <selection activeCell="A1" sqref="A1:E1"/>
    </sheetView>
  </sheetViews>
  <sheetFormatPr defaultColWidth="11.421875" defaultRowHeight="15"/>
  <cols>
    <col min="1" max="1" width="27.7109375" style="1" customWidth="1"/>
    <col min="2" max="2" width="55.00390625" style="1" customWidth="1"/>
    <col min="3" max="3" width="93.57421875" style="1" customWidth="1"/>
    <col min="4" max="4" width="18.7109375" style="1" customWidth="1"/>
    <col min="5" max="5" width="18.140625" style="1" customWidth="1"/>
    <col min="6" max="16384" width="11.421875" style="1" customWidth="1"/>
  </cols>
  <sheetData>
    <row r="1" spans="1:8" ht="18">
      <c r="A1" s="262"/>
      <c r="B1" s="262"/>
      <c r="C1" s="262"/>
      <c r="D1" s="262"/>
      <c r="E1" s="262"/>
      <c r="F1" s="4"/>
      <c r="G1" s="4"/>
      <c r="H1" s="4"/>
    </row>
    <row r="2" spans="1:8" ht="16.5" thickBot="1">
      <c r="A2" s="16" t="s">
        <v>47</v>
      </c>
      <c r="B2" s="17" t="s">
        <v>92</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8" s="150" customFormat="1" ht="31.5" customHeight="1" thickBot="1">
      <c r="A7" s="3" t="s">
        <v>14</v>
      </c>
      <c r="B7" s="3" t="s">
        <v>15</v>
      </c>
      <c r="C7" s="3" t="s">
        <v>16</v>
      </c>
      <c r="D7" s="3" t="s">
        <v>127</v>
      </c>
      <c r="E7" s="203" t="s">
        <v>6</v>
      </c>
      <c r="F7" s="198"/>
      <c r="G7" s="198"/>
      <c r="H7" s="199"/>
    </row>
    <row r="8" spans="1:9" ht="28.5">
      <c r="A8" s="243" t="s">
        <v>7</v>
      </c>
      <c r="B8" s="243" t="s">
        <v>13</v>
      </c>
      <c r="C8" s="28" t="s">
        <v>44</v>
      </c>
      <c r="D8" s="151"/>
      <c r="E8" s="242" t="s">
        <v>9</v>
      </c>
      <c r="F8" s="236"/>
      <c r="G8" s="236"/>
      <c r="H8" s="237"/>
      <c r="I8" s="150"/>
    </row>
    <row r="9" spans="1:9" ht="14.25">
      <c r="A9" s="210"/>
      <c r="B9" s="210"/>
      <c r="C9" s="29" t="s">
        <v>175</v>
      </c>
      <c r="D9" s="152"/>
      <c r="E9" s="215"/>
      <c r="F9" s="216"/>
      <c r="G9" s="216"/>
      <c r="H9" s="217"/>
      <c r="I9" s="150"/>
    </row>
    <row r="10" spans="1:9" ht="28.5">
      <c r="A10" s="210"/>
      <c r="B10" s="210"/>
      <c r="C10" s="2" t="s">
        <v>35</v>
      </c>
      <c r="D10" s="152"/>
      <c r="E10" s="215"/>
      <c r="F10" s="216"/>
      <c r="G10" s="216"/>
      <c r="H10" s="217"/>
      <c r="I10" s="150"/>
    </row>
    <row r="11" spans="1:9" ht="14.25">
      <c r="A11" s="210"/>
      <c r="B11" s="210"/>
      <c r="C11" s="2" t="s">
        <v>174</v>
      </c>
      <c r="D11" s="152"/>
      <c r="E11" s="215"/>
      <c r="F11" s="216"/>
      <c r="G11" s="216"/>
      <c r="H11" s="217"/>
      <c r="I11" s="150"/>
    </row>
    <row r="12" spans="1:9" ht="14.25">
      <c r="A12" s="210"/>
      <c r="B12" s="244"/>
      <c r="C12" s="2" t="s">
        <v>43</v>
      </c>
      <c r="D12" s="152"/>
      <c r="E12" s="215"/>
      <c r="F12" s="216"/>
      <c r="G12" s="216"/>
      <c r="H12" s="217"/>
      <c r="I12" s="150"/>
    </row>
    <row r="13" spans="1:9" ht="14.25">
      <c r="A13" s="210"/>
      <c r="B13" s="209" t="s">
        <v>36</v>
      </c>
      <c r="C13" s="2" t="s">
        <v>173</v>
      </c>
      <c r="D13" s="152"/>
      <c r="E13" s="215"/>
      <c r="F13" s="216"/>
      <c r="G13" s="216"/>
      <c r="H13" s="217"/>
      <c r="I13" s="150"/>
    </row>
    <row r="14" spans="1:9" ht="28.5">
      <c r="A14" s="210"/>
      <c r="B14" s="210"/>
      <c r="C14" s="2" t="s">
        <v>31</v>
      </c>
      <c r="D14" s="152"/>
      <c r="E14" s="215"/>
      <c r="F14" s="216"/>
      <c r="G14" s="216"/>
      <c r="H14" s="217"/>
      <c r="I14" s="150"/>
    </row>
    <row r="15" spans="1:9" ht="14.25">
      <c r="A15" s="210"/>
      <c r="B15" s="244"/>
      <c r="C15" s="2" t="s">
        <v>176</v>
      </c>
      <c r="D15" s="152"/>
      <c r="E15" s="215"/>
      <c r="F15" s="216"/>
      <c r="G15" s="216"/>
      <c r="H15" s="217"/>
      <c r="I15" s="150"/>
    </row>
    <row r="16" spans="1:9" ht="14.25">
      <c r="A16" s="210"/>
      <c r="B16" s="254" t="s">
        <v>42</v>
      </c>
      <c r="C16" s="2" t="s">
        <v>194</v>
      </c>
      <c r="D16" s="152"/>
      <c r="E16" s="257"/>
      <c r="F16" s="258"/>
      <c r="G16" s="258"/>
      <c r="H16" s="259"/>
      <c r="I16" s="150"/>
    </row>
    <row r="17" spans="1:9" ht="14.25">
      <c r="A17" s="210"/>
      <c r="B17" s="255"/>
      <c r="C17" s="2" t="s">
        <v>160</v>
      </c>
      <c r="D17" s="152"/>
      <c r="E17" s="215"/>
      <c r="F17" s="216"/>
      <c r="G17" s="216"/>
      <c r="H17" s="217"/>
      <c r="I17" s="150"/>
    </row>
    <row r="18" spans="1:9" ht="14.25">
      <c r="A18" s="210"/>
      <c r="B18" s="256"/>
      <c r="C18" s="2" t="s">
        <v>181</v>
      </c>
      <c r="D18" s="152"/>
      <c r="E18" s="215"/>
      <c r="F18" s="216"/>
      <c r="G18" s="216"/>
      <c r="H18" s="217"/>
      <c r="I18" s="150"/>
    </row>
    <row r="19" spans="1:9" ht="14.25">
      <c r="A19" s="244"/>
      <c r="B19" s="248" t="s">
        <v>12</v>
      </c>
      <c r="C19" s="249"/>
      <c r="D19" s="152"/>
      <c r="E19" s="215"/>
      <c r="F19" s="216"/>
      <c r="G19" s="216"/>
      <c r="H19" s="217"/>
      <c r="I19" s="150"/>
    </row>
    <row r="20" spans="1:9" ht="42.75">
      <c r="A20" s="2" t="s">
        <v>20</v>
      </c>
      <c r="B20" s="2" t="s">
        <v>10</v>
      </c>
      <c r="C20" s="2" t="s">
        <v>30</v>
      </c>
      <c r="D20" s="152"/>
      <c r="E20" s="215"/>
      <c r="F20" s="216"/>
      <c r="G20" s="216"/>
      <c r="H20" s="217"/>
      <c r="I20" s="150"/>
    </row>
    <row r="21" spans="1:9" ht="14.25">
      <c r="A21" s="214" t="s">
        <v>17</v>
      </c>
      <c r="B21" s="214" t="s">
        <v>37</v>
      </c>
      <c r="C21" s="2" t="s">
        <v>23</v>
      </c>
      <c r="D21" s="152"/>
      <c r="E21" s="215"/>
      <c r="F21" s="216"/>
      <c r="G21" s="216"/>
      <c r="H21" s="217"/>
      <c r="I21" s="150"/>
    </row>
    <row r="22" spans="1:9" ht="14.25">
      <c r="A22" s="214"/>
      <c r="B22" s="214"/>
      <c r="C22" s="2" t="s">
        <v>24</v>
      </c>
      <c r="D22" s="152"/>
      <c r="E22" s="215"/>
      <c r="F22" s="216"/>
      <c r="G22" s="216"/>
      <c r="H22" s="217"/>
      <c r="I22" s="150"/>
    </row>
    <row r="23" spans="1:9" ht="14.25">
      <c r="A23" s="214"/>
      <c r="B23" s="214"/>
      <c r="C23" s="2" t="s">
        <v>25</v>
      </c>
      <c r="D23" s="152"/>
      <c r="E23" s="215"/>
      <c r="F23" s="216"/>
      <c r="G23" s="216"/>
      <c r="H23" s="217"/>
      <c r="I23" s="150"/>
    </row>
    <row r="24" spans="1:9" ht="14.25">
      <c r="A24" s="214"/>
      <c r="B24" s="214"/>
      <c r="C24" s="2" t="s">
        <v>26</v>
      </c>
      <c r="D24" s="152"/>
      <c r="E24" s="215"/>
      <c r="F24" s="216"/>
      <c r="G24" s="216"/>
      <c r="H24" s="217"/>
      <c r="I24" s="150"/>
    </row>
    <row r="25" spans="1:9" ht="14.25">
      <c r="A25" s="214"/>
      <c r="B25" s="214"/>
      <c r="C25" s="2" t="s">
        <v>27</v>
      </c>
      <c r="D25" s="152"/>
      <c r="E25" s="215"/>
      <c r="F25" s="216"/>
      <c r="G25" s="216"/>
      <c r="H25" s="217"/>
      <c r="I25" s="150"/>
    </row>
    <row r="26" spans="1:9" ht="14.25">
      <c r="A26" s="214"/>
      <c r="B26" s="214"/>
      <c r="C26" s="2" t="s">
        <v>28</v>
      </c>
      <c r="D26" s="152"/>
      <c r="E26" s="215"/>
      <c r="F26" s="216"/>
      <c r="G26" s="216"/>
      <c r="H26" s="217"/>
      <c r="I26" s="150"/>
    </row>
    <row r="27" spans="1:9" ht="14.25">
      <c r="A27" s="214"/>
      <c r="B27" s="214"/>
      <c r="C27" s="2" t="s">
        <v>29</v>
      </c>
      <c r="D27" s="152"/>
      <c r="E27" s="215"/>
      <c r="F27" s="216"/>
      <c r="G27" s="216"/>
      <c r="H27" s="217"/>
      <c r="I27" s="150"/>
    </row>
    <row r="28" spans="1:9" ht="14.25">
      <c r="A28" s="214"/>
      <c r="B28" s="209" t="s">
        <v>41</v>
      </c>
      <c r="C28" s="2" t="s">
        <v>40</v>
      </c>
      <c r="D28" s="152"/>
      <c r="E28" s="215"/>
      <c r="F28" s="216"/>
      <c r="G28" s="216"/>
      <c r="H28" s="217"/>
      <c r="I28" s="150"/>
    </row>
    <row r="29" spans="1:9" ht="14.25">
      <c r="A29" s="214"/>
      <c r="B29" s="210"/>
      <c r="C29" s="2" t="s">
        <v>38</v>
      </c>
      <c r="D29" s="152"/>
      <c r="E29" s="215"/>
      <c r="F29" s="216"/>
      <c r="G29" s="216"/>
      <c r="H29" s="217"/>
      <c r="I29" s="150"/>
    </row>
    <row r="30" spans="1:9" ht="14.25">
      <c r="A30" s="214"/>
      <c r="B30" s="210"/>
      <c r="C30" s="2" t="s">
        <v>39</v>
      </c>
      <c r="D30" s="152"/>
      <c r="E30" s="215"/>
      <c r="F30" s="216"/>
      <c r="G30" s="216"/>
      <c r="H30" s="217"/>
      <c r="I30" s="150"/>
    </row>
    <row r="31" spans="1:9" ht="14.25">
      <c r="A31" s="214"/>
      <c r="B31" s="207" t="s">
        <v>172</v>
      </c>
      <c r="C31" s="208"/>
      <c r="D31" s="152"/>
      <c r="E31" s="215"/>
      <c r="F31" s="216"/>
      <c r="G31" s="216"/>
      <c r="H31" s="217"/>
      <c r="I31" s="150"/>
    </row>
    <row r="32" spans="1:9" ht="14.25">
      <c r="A32" s="214"/>
      <c r="B32" s="207" t="s">
        <v>171</v>
      </c>
      <c r="C32" s="208"/>
      <c r="D32" s="152"/>
      <c r="E32" s="215"/>
      <c r="F32" s="216"/>
      <c r="G32" s="216"/>
      <c r="H32" s="217"/>
      <c r="I32" s="150"/>
    </row>
    <row r="33" spans="1:9" ht="14.25">
      <c r="A33" s="214"/>
      <c r="B33" s="207" t="s">
        <v>170</v>
      </c>
      <c r="C33" s="208"/>
      <c r="D33" s="152"/>
      <c r="E33" s="215"/>
      <c r="F33" s="216"/>
      <c r="G33" s="216"/>
      <c r="H33" s="217"/>
      <c r="I33" s="150"/>
    </row>
    <row r="34" spans="1:9" ht="14.25">
      <c r="A34" s="214"/>
      <c r="B34" s="2" t="s">
        <v>18</v>
      </c>
      <c r="C34" s="2" t="s">
        <v>177</v>
      </c>
      <c r="D34" s="153"/>
      <c r="E34" s="215"/>
      <c r="F34" s="216"/>
      <c r="G34" s="216"/>
      <c r="H34" s="217"/>
      <c r="I34" s="150"/>
    </row>
    <row r="35" spans="1:9" ht="14.25">
      <c r="A35" s="214" t="s">
        <v>8</v>
      </c>
      <c r="B35" s="214" t="s">
        <v>97</v>
      </c>
      <c r="C35" s="29" t="s">
        <v>45</v>
      </c>
      <c r="D35" s="152"/>
      <c r="E35" s="215"/>
      <c r="F35" s="216"/>
      <c r="G35" s="216"/>
      <c r="H35" s="217"/>
      <c r="I35" s="150"/>
    </row>
    <row r="36" spans="1:9" ht="14.25">
      <c r="A36" s="214"/>
      <c r="B36" s="214"/>
      <c r="C36" s="29" t="s">
        <v>180</v>
      </c>
      <c r="D36" s="153"/>
      <c r="E36" s="215"/>
      <c r="F36" s="216"/>
      <c r="G36" s="216"/>
      <c r="H36" s="217"/>
      <c r="I36" s="150"/>
    </row>
    <row r="37" spans="1:9" ht="14.25">
      <c r="A37" s="214"/>
      <c r="B37" s="2" t="s">
        <v>98</v>
      </c>
      <c r="C37" s="2" t="s">
        <v>179</v>
      </c>
      <c r="D37" s="153"/>
      <c r="E37" s="215"/>
      <c r="F37" s="216"/>
      <c r="G37" s="216"/>
      <c r="H37" s="217"/>
      <c r="I37" s="150"/>
    </row>
    <row r="38" spans="1:9" ht="28.5">
      <c r="A38" s="214"/>
      <c r="B38" s="2" t="s">
        <v>99</v>
      </c>
      <c r="C38" s="2" t="s">
        <v>46</v>
      </c>
      <c r="D38" s="152"/>
      <c r="E38" s="215"/>
      <c r="F38" s="216"/>
      <c r="G38" s="216"/>
      <c r="H38" s="217"/>
      <c r="I38" s="150"/>
    </row>
    <row r="39" spans="1:13" ht="15" thickBot="1">
      <c r="A39" s="247"/>
      <c r="B39" s="30" t="s">
        <v>11</v>
      </c>
      <c r="C39" s="26" t="s">
        <v>178</v>
      </c>
      <c r="D39" s="154"/>
      <c r="E39" s="220"/>
      <c r="F39" s="221"/>
      <c r="G39" s="221"/>
      <c r="H39" s="222"/>
      <c r="I39" s="4"/>
      <c r="J39" s="4"/>
      <c r="K39" s="4"/>
      <c r="L39" s="4"/>
      <c r="M39" s="4"/>
    </row>
    <row r="40" spans="1:13" ht="14.25">
      <c r="A40" s="4"/>
      <c r="B40" s="10"/>
      <c r="C40" s="10"/>
      <c r="D40" s="4"/>
      <c r="E40" s="10"/>
      <c r="F40" s="4"/>
      <c r="G40" s="4"/>
      <c r="H40" s="4"/>
      <c r="I40" s="4"/>
      <c r="J40" s="4"/>
      <c r="K40" s="4"/>
      <c r="L40" s="4"/>
      <c r="M40" s="4"/>
    </row>
    <row r="41" spans="1:13" ht="14.25">
      <c r="A41" s="4"/>
      <c r="B41" s="10"/>
      <c r="C41" s="10"/>
      <c r="D41" s="4"/>
      <c r="E41" s="10"/>
      <c r="F41" s="4"/>
      <c r="G41" s="4"/>
      <c r="H41" s="4"/>
      <c r="I41" s="4"/>
      <c r="J41" s="4"/>
      <c r="K41" s="4"/>
      <c r="L41" s="4"/>
      <c r="M41" s="4"/>
    </row>
    <row r="42" spans="1:13" ht="15" thickBot="1">
      <c r="A42" s="4"/>
      <c r="B42" s="11"/>
      <c r="C42" s="10"/>
      <c r="D42" s="4"/>
      <c r="E42" s="10"/>
      <c r="F42" s="4"/>
      <c r="G42" s="4"/>
      <c r="H42" s="4"/>
      <c r="I42" s="4"/>
      <c r="J42" s="4"/>
      <c r="K42" s="4"/>
      <c r="L42" s="4"/>
      <c r="M42" s="4"/>
    </row>
    <row r="43" spans="1:13" ht="15.75" thickBot="1">
      <c r="A43" s="4"/>
      <c r="B43" s="12"/>
      <c r="C43" s="260" t="s">
        <v>21</v>
      </c>
      <c r="D43" s="261"/>
      <c r="E43" s="260" t="s">
        <v>6</v>
      </c>
      <c r="F43" s="265"/>
      <c r="G43" s="265"/>
      <c r="H43" s="261"/>
      <c r="I43" s="4"/>
      <c r="J43" s="4"/>
      <c r="K43" s="4"/>
      <c r="L43" s="4"/>
      <c r="M43" s="4"/>
    </row>
    <row r="44" spans="1:13" ht="15">
      <c r="A44" s="4"/>
      <c r="B44" s="4"/>
      <c r="C44" s="176" t="s">
        <v>32</v>
      </c>
      <c r="D44" s="177"/>
      <c r="E44" s="263"/>
      <c r="F44" s="263"/>
      <c r="G44" s="263"/>
      <c r="H44" s="264"/>
      <c r="I44" s="4"/>
      <c r="J44" s="4"/>
      <c r="K44" s="4"/>
      <c r="L44" s="4"/>
      <c r="M44" s="4"/>
    </row>
    <row r="45" spans="1:13" ht="15">
      <c r="A45" s="4"/>
      <c r="B45" s="4"/>
      <c r="C45" s="178" t="s">
        <v>33</v>
      </c>
      <c r="D45" s="179"/>
      <c r="E45" s="258"/>
      <c r="F45" s="258"/>
      <c r="G45" s="258"/>
      <c r="H45" s="259"/>
      <c r="I45" s="4"/>
      <c r="J45" s="4"/>
      <c r="K45" s="4"/>
      <c r="L45" s="4"/>
      <c r="M45" s="4"/>
    </row>
    <row r="46" spans="1:13" ht="15">
      <c r="A46" s="4"/>
      <c r="B46" s="4"/>
      <c r="C46" s="180" t="s">
        <v>34</v>
      </c>
      <c r="D46" s="179"/>
      <c r="E46" s="258"/>
      <c r="F46" s="258"/>
      <c r="G46" s="258"/>
      <c r="H46" s="259"/>
      <c r="I46" s="4"/>
      <c r="J46" s="4"/>
      <c r="K46" s="4"/>
      <c r="L46" s="4"/>
      <c r="M46" s="4"/>
    </row>
    <row r="47" spans="1:13" ht="15">
      <c r="A47" s="4"/>
      <c r="B47" s="13"/>
      <c r="C47" s="39" t="s">
        <v>119</v>
      </c>
      <c r="D47" s="181"/>
      <c r="E47" s="258"/>
      <c r="F47" s="258"/>
      <c r="G47" s="258"/>
      <c r="H47" s="259"/>
      <c r="I47" s="4"/>
      <c r="J47" s="4"/>
      <c r="K47" s="4"/>
      <c r="L47" s="4"/>
      <c r="M47" s="4"/>
    </row>
    <row r="48" spans="1:13" ht="15.75" thickBot="1">
      <c r="A48" s="4"/>
      <c r="B48" s="4"/>
      <c r="C48" s="160" t="s">
        <v>143</v>
      </c>
      <c r="D48" s="182"/>
      <c r="E48" s="266"/>
      <c r="F48" s="266"/>
      <c r="G48" s="266"/>
      <c r="H48" s="267"/>
      <c r="I48" s="4"/>
      <c r="J48" s="4"/>
      <c r="K48" s="4"/>
      <c r="L48" s="4"/>
      <c r="M48" s="4"/>
    </row>
    <row r="49" spans="1:13" ht="15.75" thickBot="1">
      <c r="A49" s="4"/>
      <c r="B49" s="4"/>
      <c r="C49" s="68"/>
      <c r="D49" s="68"/>
      <c r="E49" s="268"/>
      <c r="F49" s="268"/>
      <c r="G49" s="268"/>
      <c r="H49" s="268"/>
      <c r="I49" s="4"/>
      <c r="J49" s="4"/>
      <c r="K49" s="4"/>
      <c r="L49" s="4"/>
      <c r="M49" s="4"/>
    </row>
    <row r="50" spans="1:13" ht="15" customHeight="1" thickBot="1">
      <c r="A50" s="212" t="s">
        <v>193</v>
      </c>
      <c r="B50" s="213"/>
      <c r="C50" s="32" t="s">
        <v>123</v>
      </c>
      <c r="D50" s="3" t="s">
        <v>187</v>
      </c>
      <c r="E50" s="225" t="s">
        <v>6</v>
      </c>
      <c r="F50" s="226"/>
      <c r="G50" s="226"/>
      <c r="H50" s="227"/>
      <c r="I50" s="4"/>
      <c r="J50" s="4"/>
      <c r="K50" s="4"/>
      <c r="L50" s="4"/>
      <c r="M50" s="4"/>
    </row>
    <row r="51" spans="1:13" ht="15">
      <c r="A51" s="212"/>
      <c r="B51" s="213"/>
      <c r="C51" s="33" t="s">
        <v>23</v>
      </c>
      <c r="D51" s="163"/>
      <c r="E51" s="228"/>
      <c r="F51" s="229"/>
      <c r="G51" s="229"/>
      <c r="H51" s="230"/>
      <c r="I51" s="4"/>
      <c r="J51" s="4"/>
      <c r="K51" s="4"/>
      <c r="L51" s="4"/>
      <c r="M51" s="4"/>
    </row>
    <row r="52" spans="1:13" ht="15">
      <c r="A52" s="212"/>
      <c r="B52" s="213"/>
      <c r="C52" s="34" t="s">
        <v>24</v>
      </c>
      <c r="D52" s="164"/>
      <c r="E52" s="238"/>
      <c r="F52" s="216"/>
      <c r="G52" s="216"/>
      <c r="H52" s="217"/>
      <c r="I52" s="4"/>
      <c r="J52" s="4"/>
      <c r="K52" s="4"/>
      <c r="L52" s="4"/>
      <c r="M52" s="4"/>
    </row>
    <row r="53" spans="1:13" ht="15">
      <c r="A53" s="212"/>
      <c r="B53" s="213"/>
      <c r="C53" s="34" t="s">
        <v>25</v>
      </c>
      <c r="D53" s="164"/>
      <c r="E53" s="238"/>
      <c r="F53" s="216"/>
      <c r="G53" s="216"/>
      <c r="H53" s="217"/>
      <c r="I53" s="4"/>
      <c r="J53" s="4"/>
      <c r="K53" s="4"/>
      <c r="L53" s="4"/>
      <c r="M53" s="4"/>
    </row>
    <row r="54" spans="1:13" ht="15">
      <c r="A54" s="4"/>
      <c r="B54" s="4"/>
      <c r="C54" s="35" t="s">
        <v>26</v>
      </c>
      <c r="D54" s="164"/>
      <c r="E54" s="238"/>
      <c r="F54" s="216"/>
      <c r="G54" s="216"/>
      <c r="H54" s="217"/>
      <c r="I54" s="4"/>
      <c r="J54" s="4"/>
      <c r="K54" s="4"/>
      <c r="L54" s="4"/>
      <c r="M54" s="4"/>
    </row>
    <row r="55" spans="1:13" ht="15">
      <c r="A55" s="4"/>
      <c r="B55" s="4"/>
      <c r="C55" s="36" t="s">
        <v>28</v>
      </c>
      <c r="D55" s="164"/>
      <c r="E55" s="238"/>
      <c r="F55" s="216"/>
      <c r="G55" s="216"/>
      <c r="H55" s="217"/>
      <c r="I55" s="4"/>
      <c r="J55" s="4"/>
      <c r="K55" s="4"/>
      <c r="L55" s="4"/>
      <c r="M55" s="4"/>
    </row>
    <row r="56" spans="1:13" ht="15">
      <c r="A56" s="4"/>
      <c r="B56" s="4"/>
      <c r="C56" s="34" t="s">
        <v>27</v>
      </c>
      <c r="D56" s="164"/>
      <c r="E56" s="238"/>
      <c r="F56" s="216"/>
      <c r="G56" s="216"/>
      <c r="H56" s="217"/>
      <c r="I56" s="4"/>
      <c r="J56" s="4"/>
      <c r="K56" s="4"/>
      <c r="L56" s="4"/>
      <c r="M56" s="4"/>
    </row>
    <row r="57" spans="1:13" ht="15.75" thickBot="1">
      <c r="A57" s="4"/>
      <c r="B57" s="4"/>
      <c r="C57" s="37" t="s">
        <v>182</v>
      </c>
      <c r="D57" s="165"/>
      <c r="E57" s="234"/>
      <c r="F57" s="221"/>
      <c r="G57" s="221"/>
      <c r="H57" s="222"/>
      <c r="I57" s="4"/>
      <c r="J57" s="4"/>
      <c r="K57" s="4"/>
      <c r="L57" s="4"/>
      <c r="M57" s="4"/>
    </row>
    <row r="58" spans="1:13" ht="15">
      <c r="A58" s="4"/>
      <c r="B58" s="4"/>
      <c r="C58" s="1" t="s">
        <v>130</v>
      </c>
      <c r="D58" s="68"/>
      <c r="E58" s="7"/>
      <c r="F58" s="7"/>
      <c r="G58" s="7"/>
      <c r="H58" s="7"/>
      <c r="I58" s="4"/>
      <c r="J58" s="4"/>
      <c r="K58" s="4"/>
      <c r="L58" s="4"/>
      <c r="M58" s="4"/>
    </row>
    <row r="59" spans="1:13" ht="15" thickBot="1">
      <c r="A59" s="4"/>
      <c r="B59" s="4"/>
      <c r="C59" s="5"/>
      <c r="D59" s="5"/>
      <c r="E59" s="5"/>
      <c r="F59" s="5"/>
      <c r="G59" s="5"/>
      <c r="H59" s="5"/>
      <c r="I59" s="4"/>
      <c r="J59" s="4"/>
      <c r="K59" s="4"/>
      <c r="L59" s="4"/>
      <c r="M59" s="4"/>
    </row>
    <row r="60" spans="1:13" ht="30.75" thickBot="1">
      <c r="A60" s="4"/>
      <c r="B60" s="4"/>
      <c r="C60" s="8" t="s">
        <v>124</v>
      </c>
      <c r="D60" s="8" t="s">
        <v>184</v>
      </c>
      <c r="E60" s="225" t="s">
        <v>6</v>
      </c>
      <c r="F60" s="226"/>
      <c r="G60" s="226"/>
      <c r="H60" s="227"/>
      <c r="I60" s="4"/>
      <c r="J60" s="4"/>
      <c r="K60" s="4"/>
      <c r="L60" s="4"/>
      <c r="M60" s="4"/>
    </row>
    <row r="61" spans="1:13" ht="15">
      <c r="A61" s="4"/>
      <c r="B61" s="4"/>
      <c r="C61" s="176" t="s">
        <v>19</v>
      </c>
      <c r="D61" s="183">
        <f>IF('Technique en exploitation'!D61="","",'Technique en exploitation'!D61)</f>
      </c>
      <c r="E61" s="228"/>
      <c r="F61" s="229"/>
      <c r="G61" s="229"/>
      <c r="H61" s="230"/>
      <c r="I61" s="4"/>
      <c r="J61" s="4"/>
      <c r="K61" s="4"/>
      <c r="L61" s="4"/>
      <c r="M61" s="4"/>
    </row>
    <row r="62" spans="1:13" ht="15.75" thickBot="1">
      <c r="A62" s="4"/>
      <c r="B62" s="4"/>
      <c r="C62" s="40" t="s">
        <v>156</v>
      </c>
      <c r="D62" s="167"/>
      <c r="E62" s="234"/>
      <c r="F62" s="221"/>
      <c r="G62" s="221"/>
      <c r="H62" s="222"/>
      <c r="I62" s="4"/>
      <c r="J62" s="4"/>
      <c r="K62" s="4"/>
      <c r="L62" s="4"/>
      <c r="M62" s="4"/>
    </row>
    <row r="63" spans="1:13" ht="14.25">
      <c r="A63" s="4"/>
      <c r="B63" s="4"/>
      <c r="C63" s="1" t="s">
        <v>135</v>
      </c>
      <c r="D63" s="4"/>
      <c r="E63" s="4"/>
      <c r="F63" s="4"/>
      <c r="G63" s="4"/>
      <c r="H63" s="4"/>
      <c r="I63" s="4"/>
      <c r="J63" s="4"/>
      <c r="K63" s="4"/>
      <c r="L63" s="4"/>
      <c r="M63" s="4"/>
    </row>
    <row r="64" spans="1:13" ht="14.25">
      <c r="A64" s="4"/>
      <c r="B64" s="4"/>
      <c r="C64" s="4"/>
      <c r="D64" s="4"/>
      <c r="E64" s="4"/>
      <c r="F64" s="4"/>
      <c r="G64" s="4"/>
      <c r="H64" s="4"/>
      <c r="I64" s="4"/>
      <c r="J64" s="4"/>
      <c r="K64" s="4"/>
      <c r="L64" s="4"/>
      <c r="M64" s="4"/>
    </row>
    <row r="65" spans="1:13" ht="15" thickBot="1">
      <c r="A65" s="4"/>
      <c r="B65" s="4"/>
      <c r="C65" s="4"/>
      <c r="D65" s="4"/>
      <c r="E65" s="4"/>
      <c r="F65" s="4"/>
      <c r="G65" s="4"/>
      <c r="H65" s="4"/>
      <c r="I65" s="4"/>
      <c r="J65" s="4"/>
      <c r="K65" s="4"/>
      <c r="L65" s="4"/>
      <c r="M65" s="4"/>
    </row>
    <row r="66" spans="1:13" ht="30.75" thickBot="1">
      <c r="A66" s="4"/>
      <c r="B66" s="4"/>
      <c r="C66" s="203" t="s">
        <v>121</v>
      </c>
      <c r="D66" s="199"/>
      <c r="E66" s="3" t="s">
        <v>184</v>
      </c>
      <c r="F66" s="203" t="s">
        <v>6</v>
      </c>
      <c r="G66" s="198"/>
      <c r="H66" s="199"/>
      <c r="I66" s="4"/>
      <c r="J66" s="4"/>
      <c r="K66" s="4"/>
      <c r="L66" s="4"/>
      <c r="M66" s="4"/>
    </row>
    <row r="67" spans="1:13" ht="15">
      <c r="A67" s="13"/>
      <c r="B67" s="14"/>
      <c r="C67" s="45" t="s">
        <v>131</v>
      </c>
      <c r="D67" s="41">
        <f>IF('Technique en exploitation'!D67="","",'Technique en exploitation'!D67)</f>
      </c>
      <c r="E67" s="184"/>
      <c r="F67" s="228"/>
      <c r="G67" s="229"/>
      <c r="H67" s="230"/>
      <c r="I67" s="4"/>
      <c r="J67" s="4"/>
      <c r="K67" s="4"/>
      <c r="L67" s="4"/>
      <c r="M67" s="4"/>
    </row>
    <row r="68" spans="1:13" ht="15">
      <c r="A68" s="13"/>
      <c r="B68" s="4"/>
      <c r="C68" s="269" t="s">
        <v>132</v>
      </c>
      <c r="D68" s="42">
        <f>IF('Technique en exploitation'!D68="","",'Technique en exploitation'!D68)</f>
      </c>
      <c r="E68" s="169"/>
      <c r="F68" s="238"/>
      <c r="G68" s="216"/>
      <c r="H68" s="217"/>
      <c r="I68" s="4"/>
      <c r="J68" s="4"/>
      <c r="K68" s="4"/>
      <c r="L68" s="4"/>
      <c r="M68" s="4"/>
    </row>
    <row r="69" spans="1:13" ht="15">
      <c r="A69" s="4"/>
      <c r="B69" s="4"/>
      <c r="C69" s="270"/>
      <c r="D69" s="42">
        <f>IF('Technique en exploitation'!D69="","",'Technique en exploitation'!D69)</f>
      </c>
      <c r="E69" s="169"/>
      <c r="F69" s="238"/>
      <c r="G69" s="216"/>
      <c r="H69" s="217"/>
      <c r="I69" s="4"/>
      <c r="J69" s="4"/>
      <c r="K69" s="4"/>
      <c r="L69" s="4"/>
      <c r="M69" s="4"/>
    </row>
    <row r="70" spans="1:13" ht="15">
      <c r="A70" s="4"/>
      <c r="B70" s="4"/>
      <c r="C70" s="270"/>
      <c r="D70" s="42">
        <f>IF('Technique en exploitation'!D70="","",'Technique en exploitation'!D70)</f>
      </c>
      <c r="E70" s="169"/>
      <c r="F70" s="238"/>
      <c r="G70" s="216"/>
      <c r="H70" s="217"/>
      <c r="I70" s="4"/>
      <c r="J70" s="4"/>
      <c r="K70" s="4"/>
      <c r="L70" s="4"/>
      <c r="M70" s="4"/>
    </row>
    <row r="71" spans="1:13" ht="15">
      <c r="A71" s="4"/>
      <c r="B71" s="4"/>
      <c r="C71" s="270"/>
      <c r="D71" s="42">
        <f>IF('Technique en exploitation'!D71="","",'Technique en exploitation'!D71)</f>
      </c>
      <c r="E71" s="169"/>
      <c r="F71" s="238"/>
      <c r="G71" s="216"/>
      <c r="H71" s="217"/>
      <c r="I71" s="4"/>
      <c r="J71" s="4"/>
      <c r="K71" s="4"/>
      <c r="L71" s="4"/>
      <c r="M71" s="4"/>
    </row>
    <row r="72" spans="1:13" ht="15">
      <c r="A72" s="4"/>
      <c r="B72" s="4"/>
      <c r="C72" s="270"/>
      <c r="D72" s="42">
        <f>IF('Technique en exploitation'!D72="","",'Technique en exploitation'!D72)</f>
      </c>
      <c r="E72" s="169"/>
      <c r="F72" s="238"/>
      <c r="G72" s="216"/>
      <c r="H72" s="217"/>
      <c r="I72" s="4"/>
      <c r="J72" s="4"/>
      <c r="K72" s="4"/>
      <c r="L72" s="4"/>
      <c r="M72" s="4"/>
    </row>
    <row r="73" spans="1:13" ht="15">
      <c r="A73" s="4"/>
      <c r="B73" s="4"/>
      <c r="C73" s="270"/>
      <c r="D73" s="42">
        <f>IF('Technique en exploitation'!D73="","",'Technique en exploitation'!D73)</f>
      </c>
      <c r="E73" s="169"/>
      <c r="F73" s="238"/>
      <c r="G73" s="216"/>
      <c r="H73" s="217"/>
      <c r="I73" s="4"/>
      <c r="J73" s="4"/>
      <c r="K73" s="4"/>
      <c r="L73" s="4"/>
      <c r="M73" s="4"/>
    </row>
    <row r="74" spans="1:13" ht="15.75" thickBot="1">
      <c r="A74" s="4"/>
      <c r="B74" s="4"/>
      <c r="C74" s="271"/>
      <c r="D74" s="43">
        <f>IF('Technique en exploitation'!D74="","",'Technique en exploitation'!D74)</f>
      </c>
      <c r="E74" s="167"/>
      <c r="F74" s="234"/>
      <c r="G74" s="221"/>
      <c r="H74" s="222"/>
      <c r="I74" s="4"/>
      <c r="J74" s="4"/>
      <c r="K74" s="4"/>
      <c r="L74" s="4"/>
      <c r="M74" s="4"/>
    </row>
    <row r="75" spans="1:13" ht="14.25">
      <c r="A75" s="4"/>
      <c r="B75" s="4"/>
      <c r="C75" s="1" t="s">
        <v>111</v>
      </c>
      <c r="D75" s="4"/>
      <c r="E75" s="4"/>
      <c r="F75" s="4"/>
      <c r="G75" s="4"/>
      <c r="H75" s="4"/>
      <c r="I75" s="4"/>
      <c r="J75" s="4"/>
      <c r="K75" s="4"/>
      <c r="L75" s="4"/>
      <c r="M75" s="4"/>
    </row>
    <row r="76" spans="1:13" ht="15" thickBot="1">
      <c r="A76" s="4"/>
      <c r="B76" s="4"/>
      <c r="C76" s="4"/>
      <c r="D76" s="4"/>
      <c r="E76" s="4"/>
      <c r="F76" s="4"/>
      <c r="G76" s="4"/>
      <c r="H76" s="4"/>
      <c r="I76" s="4"/>
      <c r="J76" s="4"/>
      <c r="K76" s="4"/>
      <c r="L76" s="4"/>
      <c r="M76" s="4"/>
    </row>
    <row r="77" spans="1:13" ht="15" customHeight="1" thickBot="1">
      <c r="A77" s="4"/>
      <c r="B77" s="4"/>
      <c r="C77" s="203" t="s">
        <v>122</v>
      </c>
      <c r="D77" s="199"/>
      <c r="E77" s="6" t="s">
        <v>185</v>
      </c>
      <c r="F77" s="203" t="s">
        <v>6</v>
      </c>
      <c r="G77" s="198"/>
      <c r="H77" s="199"/>
      <c r="I77" s="4"/>
      <c r="J77" s="4"/>
      <c r="K77" s="4"/>
      <c r="L77" s="4"/>
      <c r="M77" s="4"/>
    </row>
    <row r="78" spans="1:13" ht="15.75" thickBot="1">
      <c r="A78" s="4"/>
      <c r="B78" s="14"/>
      <c r="C78" s="200" t="s">
        <v>133</v>
      </c>
      <c r="D78" s="211"/>
      <c r="E78" s="175"/>
      <c r="F78" s="253"/>
      <c r="G78" s="240"/>
      <c r="H78" s="241"/>
      <c r="I78" s="4"/>
      <c r="J78" s="4"/>
      <c r="K78" s="4"/>
      <c r="L78" s="4"/>
      <c r="M78" s="4"/>
    </row>
    <row r="79" spans="1:13" ht="14.25">
      <c r="A79" s="4"/>
      <c r="B79" s="4"/>
      <c r="C79" s="1" t="s">
        <v>110</v>
      </c>
      <c r="D79" s="4"/>
      <c r="E79" s="4"/>
      <c r="F79" s="4"/>
      <c r="G79" s="4"/>
      <c r="H79" s="4"/>
      <c r="I79" s="4"/>
      <c r="J79" s="4"/>
      <c r="K79" s="4"/>
      <c r="L79" s="4"/>
      <c r="M79" s="4"/>
    </row>
    <row r="80" spans="1:13" ht="15" customHeight="1" thickBot="1">
      <c r="A80" s="4"/>
      <c r="B80" s="4"/>
      <c r="C80" s="4"/>
      <c r="D80" s="4"/>
      <c r="E80" s="4"/>
      <c r="F80" s="4"/>
      <c r="G80" s="4"/>
      <c r="H80" s="4"/>
      <c r="I80" s="4"/>
      <c r="J80" s="4"/>
      <c r="K80" s="4"/>
      <c r="L80" s="4"/>
      <c r="M80" s="4"/>
    </row>
    <row r="81" spans="1:13" ht="30.75" thickBot="1">
      <c r="A81" s="4"/>
      <c r="B81" s="4"/>
      <c r="C81" s="203" t="s">
        <v>128</v>
      </c>
      <c r="D81" s="199"/>
      <c r="E81" s="3" t="s">
        <v>129</v>
      </c>
      <c r="F81" s="203" t="s">
        <v>6</v>
      </c>
      <c r="G81" s="198"/>
      <c r="H81" s="199"/>
      <c r="I81" s="4"/>
      <c r="J81" s="4"/>
      <c r="K81" s="4"/>
      <c r="L81" s="4"/>
      <c r="M81" s="4"/>
    </row>
    <row r="82" spans="1:13" ht="15.75" thickBot="1">
      <c r="A82" s="4"/>
      <c r="B82" s="14"/>
      <c r="C82" s="185" t="s">
        <v>134</v>
      </c>
      <c r="D82" s="44">
        <f>IF('Technique en exploitation'!D82="","",'Technique en exploitation'!D82)</f>
      </c>
      <c r="E82" s="175"/>
      <c r="F82" s="239"/>
      <c r="G82" s="240"/>
      <c r="H82" s="241"/>
      <c r="I82" s="4"/>
      <c r="J82" s="4"/>
      <c r="K82" s="4"/>
      <c r="L82" s="4"/>
      <c r="M82" s="4"/>
    </row>
    <row r="83" spans="1:13" ht="14.25">
      <c r="A83" s="4"/>
      <c r="B83" s="4"/>
      <c r="C83" s="1" t="s">
        <v>112</v>
      </c>
      <c r="D83" s="4"/>
      <c r="E83" s="4"/>
      <c r="F83" s="4"/>
      <c r="G83" s="4"/>
      <c r="H83" s="4"/>
      <c r="I83" s="4"/>
      <c r="J83" s="4"/>
      <c r="K83" s="4"/>
      <c r="L83" s="4"/>
      <c r="M83" s="4"/>
    </row>
    <row r="84" spans="1:13" ht="15" thickBot="1">
      <c r="A84" s="4"/>
      <c r="B84" s="4"/>
      <c r="C84" s="4"/>
      <c r="D84" s="4"/>
      <c r="E84" s="4"/>
      <c r="F84" s="4"/>
      <c r="G84" s="4"/>
      <c r="H84" s="4"/>
      <c r="I84" s="4"/>
      <c r="J84" s="4"/>
      <c r="K84" s="4"/>
      <c r="L84" s="4"/>
      <c r="M84" s="4"/>
    </row>
    <row r="85" spans="1:13" ht="15.75" thickBot="1">
      <c r="A85" s="4"/>
      <c r="B85" s="4"/>
      <c r="C85" s="203" t="s">
        <v>153</v>
      </c>
      <c r="D85" s="199"/>
      <c r="E85" s="203" t="s">
        <v>6</v>
      </c>
      <c r="F85" s="218"/>
      <c r="G85" s="218"/>
      <c r="H85" s="219"/>
      <c r="I85" s="4"/>
      <c r="J85" s="4"/>
      <c r="K85" s="4"/>
      <c r="L85" s="4"/>
      <c r="M85" s="4"/>
    </row>
    <row r="86" spans="1:13" ht="33" customHeight="1" thickBot="1">
      <c r="A86" s="4"/>
      <c r="B86" s="4"/>
      <c r="C86" s="200" t="s">
        <v>154</v>
      </c>
      <c r="D86" s="211"/>
      <c r="E86" s="196"/>
      <c r="F86" s="196"/>
      <c r="G86" s="196"/>
      <c r="H86" s="197"/>
      <c r="I86" s="4"/>
      <c r="J86" s="4"/>
      <c r="K86" s="4"/>
      <c r="L86" s="4"/>
      <c r="M86" s="4"/>
    </row>
    <row r="87" spans="1:13" ht="14.25">
      <c r="A87" s="4"/>
      <c r="B87" s="4"/>
      <c r="C87" s="4"/>
      <c r="D87" s="4"/>
      <c r="E87" s="4"/>
      <c r="F87" s="4"/>
      <c r="G87" s="4"/>
      <c r="H87" s="4"/>
      <c r="I87" s="4"/>
      <c r="J87" s="4"/>
      <c r="K87" s="4"/>
      <c r="L87" s="4"/>
      <c r="M87" s="4"/>
    </row>
    <row r="88" spans="1:13" ht="14.25">
      <c r="A88" s="4"/>
      <c r="B88" s="4"/>
      <c r="C88" s="4"/>
      <c r="D88" s="4"/>
      <c r="E88" s="4"/>
      <c r="F88" s="4"/>
      <c r="G88" s="4"/>
      <c r="H88" s="4"/>
      <c r="I88" s="4"/>
      <c r="J88" s="4"/>
      <c r="K88" s="4"/>
      <c r="L88" s="4"/>
      <c r="M88" s="4"/>
    </row>
    <row r="89" spans="1:13" ht="14.25">
      <c r="A89" s="4"/>
      <c r="B89" s="4"/>
      <c r="C89" s="4"/>
      <c r="D89" s="4"/>
      <c r="E89" s="4"/>
      <c r="F89" s="4"/>
      <c r="G89" s="4"/>
      <c r="H89" s="4"/>
      <c r="I89" s="4"/>
      <c r="J89" s="4"/>
      <c r="K89" s="4"/>
      <c r="L89" s="4"/>
      <c r="M89" s="4"/>
    </row>
    <row r="90" spans="1:13" ht="14.25">
      <c r="A90" s="4"/>
      <c r="B90" s="4"/>
      <c r="C90" s="4"/>
      <c r="D90" s="4"/>
      <c r="E90" s="4"/>
      <c r="F90" s="4"/>
      <c r="G90" s="4"/>
      <c r="H90" s="4"/>
      <c r="I90" s="4"/>
      <c r="J90" s="4"/>
      <c r="K90" s="4"/>
      <c r="L90" s="4"/>
      <c r="M90" s="4"/>
    </row>
    <row r="91" spans="1:13" ht="14.25">
      <c r="A91" s="4"/>
      <c r="B91" s="4"/>
      <c r="C91" s="4"/>
      <c r="D91" s="4"/>
      <c r="E91" s="4"/>
      <c r="F91" s="4"/>
      <c r="G91" s="4"/>
      <c r="H91" s="4"/>
      <c r="I91" s="4"/>
      <c r="J91" s="4"/>
      <c r="K91" s="4"/>
      <c r="L91" s="4"/>
      <c r="M91" s="4"/>
    </row>
  </sheetData>
  <sheetProtection password="F858" sheet="1"/>
  <mergeCells count="89">
    <mergeCell ref="C68:C74"/>
    <mergeCell ref="F68:H68"/>
    <mergeCell ref="F69:H69"/>
    <mergeCell ref="F73:H73"/>
    <mergeCell ref="F74:H74"/>
    <mergeCell ref="F77:H77"/>
    <mergeCell ref="F78:H78"/>
    <mergeCell ref="F82:H82"/>
    <mergeCell ref="C85:D85"/>
    <mergeCell ref="E85:H85"/>
    <mergeCell ref="C81:D81"/>
    <mergeCell ref="F81:H81"/>
    <mergeCell ref="C86:D86"/>
    <mergeCell ref="E86:H86"/>
    <mergeCell ref="E62:H62"/>
    <mergeCell ref="C66:D66"/>
    <mergeCell ref="F66:H66"/>
    <mergeCell ref="F67:H67"/>
    <mergeCell ref="F71:H71"/>
    <mergeCell ref="C78:D78"/>
    <mergeCell ref="C77:D77"/>
    <mergeCell ref="F70:H70"/>
    <mergeCell ref="E52:H52"/>
    <mergeCell ref="E53:H53"/>
    <mergeCell ref="F72:H72"/>
    <mergeCell ref="E54:H54"/>
    <mergeCell ref="E55:H55"/>
    <mergeCell ref="E56:H56"/>
    <mergeCell ref="E57:H57"/>
    <mergeCell ref="E60:H60"/>
    <mergeCell ref="E61:H61"/>
    <mergeCell ref="E48:H48"/>
    <mergeCell ref="E49:H49"/>
    <mergeCell ref="E50:H50"/>
    <mergeCell ref="E51:H51"/>
    <mergeCell ref="E37:H37"/>
    <mergeCell ref="E38:H38"/>
    <mergeCell ref="E43:H43"/>
    <mergeCell ref="E32:H32"/>
    <mergeCell ref="E47:H47"/>
    <mergeCell ref="E44:H44"/>
    <mergeCell ref="E45:H45"/>
    <mergeCell ref="E46:H46"/>
    <mergeCell ref="E12:H12"/>
    <mergeCell ref="E33:H33"/>
    <mergeCell ref="E34:H34"/>
    <mergeCell ref="E35:H35"/>
    <mergeCell ref="E31:H31"/>
    <mergeCell ref="E22:H22"/>
    <mergeCell ref="E23:H23"/>
    <mergeCell ref="E24:H24"/>
    <mergeCell ref="E28:H28"/>
    <mergeCell ref="E29:H29"/>
    <mergeCell ref="A1:E1"/>
    <mergeCell ref="B8:B12"/>
    <mergeCell ref="B13:B15"/>
    <mergeCell ref="E14:H14"/>
    <mergeCell ref="E15:H15"/>
    <mergeCell ref="E7:H7"/>
    <mergeCell ref="E8:H8"/>
    <mergeCell ref="E9:H9"/>
    <mergeCell ref="E10:H10"/>
    <mergeCell ref="E11:H11"/>
    <mergeCell ref="E20:H20"/>
    <mergeCell ref="E21:H21"/>
    <mergeCell ref="B32:C32"/>
    <mergeCell ref="E39:H39"/>
    <mergeCell ref="E25:H25"/>
    <mergeCell ref="E26:H26"/>
    <mergeCell ref="E27:H27"/>
    <mergeCell ref="E30:H30"/>
    <mergeCell ref="B31:C31"/>
    <mergeCell ref="E36:H36"/>
    <mergeCell ref="E13:H13"/>
    <mergeCell ref="E17:H17"/>
    <mergeCell ref="E18:H18"/>
    <mergeCell ref="E19:H19"/>
    <mergeCell ref="E16:H16"/>
    <mergeCell ref="A50:B53"/>
    <mergeCell ref="A35:A39"/>
    <mergeCell ref="B35:B36"/>
    <mergeCell ref="C43:D43"/>
    <mergeCell ref="A8:A19"/>
    <mergeCell ref="B16:B18"/>
    <mergeCell ref="B19:C19"/>
    <mergeCell ref="A21:A34"/>
    <mergeCell ref="B21:B27"/>
    <mergeCell ref="B28:B30"/>
    <mergeCell ref="B33:C33"/>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L91"/>
  <sheetViews>
    <sheetView showGridLines="0" zoomScale="70" zoomScaleNormal="70" zoomScalePageLayoutView="0" workbookViewId="0" topLeftCell="A1">
      <selection activeCell="A1" sqref="A1:E1"/>
    </sheetView>
  </sheetViews>
  <sheetFormatPr defaultColWidth="11.421875" defaultRowHeight="15"/>
  <cols>
    <col min="1" max="1" width="27.7109375" style="1" customWidth="1"/>
    <col min="2" max="2" width="55.00390625" style="1" customWidth="1"/>
    <col min="3" max="3" width="93.57421875" style="1" customWidth="1"/>
    <col min="4" max="4" width="18.7109375" style="1" customWidth="1"/>
    <col min="5" max="5" width="18.140625" style="1" customWidth="1"/>
    <col min="6" max="16384" width="11.421875" style="1" customWidth="1"/>
  </cols>
  <sheetData>
    <row r="1" spans="1:8" ht="18">
      <c r="A1" s="262"/>
      <c r="B1" s="262"/>
      <c r="C1" s="262"/>
      <c r="D1" s="262"/>
      <c r="E1" s="262"/>
      <c r="F1" s="4"/>
      <c r="G1" s="4"/>
      <c r="H1" s="4"/>
    </row>
    <row r="2" spans="1:8" ht="16.5" thickBot="1">
      <c r="A2" s="16" t="s">
        <v>47</v>
      </c>
      <c r="B2" s="17" t="s">
        <v>93</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8" s="150" customFormat="1" ht="31.5" customHeight="1" thickBot="1">
      <c r="A7" s="3" t="s">
        <v>14</v>
      </c>
      <c r="B7" s="3" t="s">
        <v>15</v>
      </c>
      <c r="C7" s="3" t="s">
        <v>16</v>
      </c>
      <c r="D7" s="3" t="s">
        <v>127</v>
      </c>
      <c r="E7" s="203" t="s">
        <v>6</v>
      </c>
      <c r="F7" s="198"/>
      <c r="G7" s="198"/>
      <c r="H7" s="199"/>
    </row>
    <row r="8" spans="1:9" ht="28.5">
      <c r="A8" s="243" t="s">
        <v>7</v>
      </c>
      <c r="B8" s="243" t="s">
        <v>13</v>
      </c>
      <c r="C8" s="28" t="s">
        <v>44</v>
      </c>
      <c r="D8" s="151"/>
      <c r="E8" s="242" t="s">
        <v>9</v>
      </c>
      <c r="F8" s="236"/>
      <c r="G8" s="236"/>
      <c r="H8" s="237"/>
      <c r="I8" s="150"/>
    </row>
    <row r="9" spans="1:9" ht="14.25">
      <c r="A9" s="210"/>
      <c r="B9" s="210"/>
      <c r="C9" s="29" t="s">
        <v>175</v>
      </c>
      <c r="D9" s="152"/>
      <c r="E9" s="215"/>
      <c r="F9" s="216"/>
      <c r="G9" s="216"/>
      <c r="H9" s="217"/>
      <c r="I9" s="150"/>
    </row>
    <row r="10" spans="1:9" ht="28.5">
      <c r="A10" s="210"/>
      <c r="B10" s="210"/>
      <c r="C10" s="2" t="s">
        <v>35</v>
      </c>
      <c r="D10" s="152"/>
      <c r="E10" s="215"/>
      <c r="F10" s="216"/>
      <c r="G10" s="216"/>
      <c r="H10" s="217"/>
      <c r="I10" s="150"/>
    </row>
    <row r="11" spans="1:9" ht="14.25">
      <c r="A11" s="210"/>
      <c r="B11" s="210"/>
      <c r="C11" s="2" t="s">
        <v>174</v>
      </c>
      <c r="D11" s="152"/>
      <c r="E11" s="215"/>
      <c r="F11" s="216"/>
      <c r="G11" s="216"/>
      <c r="H11" s="217"/>
      <c r="I11" s="150"/>
    </row>
    <row r="12" spans="1:9" ht="14.25">
      <c r="A12" s="210"/>
      <c r="B12" s="244"/>
      <c r="C12" s="2" t="s">
        <v>43</v>
      </c>
      <c r="D12" s="152"/>
      <c r="E12" s="215"/>
      <c r="F12" s="216"/>
      <c r="G12" s="216"/>
      <c r="H12" s="217"/>
      <c r="I12" s="150"/>
    </row>
    <row r="13" spans="1:9" ht="14.25">
      <c r="A13" s="210"/>
      <c r="B13" s="209" t="s">
        <v>36</v>
      </c>
      <c r="C13" s="2" t="s">
        <v>173</v>
      </c>
      <c r="D13" s="152"/>
      <c r="E13" s="215"/>
      <c r="F13" s="216"/>
      <c r="G13" s="216"/>
      <c r="H13" s="217"/>
      <c r="I13" s="150"/>
    </row>
    <row r="14" spans="1:9" ht="28.5">
      <c r="A14" s="210"/>
      <c r="B14" s="210"/>
      <c r="C14" s="2" t="s">
        <v>31</v>
      </c>
      <c r="D14" s="152"/>
      <c r="E14" s="215"/>
      <c r="F14" s="216"/>
      <c r="G14" s="216"/>
      <c r="H14" s="217"/>
      <c r="I14" s="150"/>
    </row>
    <row r="15" spans="1:9" ht="14.25">
      <c r="A15" s="210"/>
      <c r="B15" s="244"/>
      <c r="C15" s="2" t="s">
        <v>176</v>
      </c>
      <c r="D15" s="152"/>
      <c r="E15" s="215"/>
      <c r="F15" s="216"/>
      <c r="G15" s="216"/>
      <c r="H15" s="217"/>
      <c r="I15" s="150"/>
    </row>
    <row r="16" spans="1:9" ht="14.25">
      <c r="A16" s="210"/>
      <c r="B16" s="254" t="s">
        <v>42</v>
      </c>
      <c r="C16" s="2" t="s">
        <v>194</v>
      </c>
      <c r="D16" s="152"/>
      <c r="E16" s="257"/>
      <c r="F16" s="258"/>
      <c r="G16" s="258"/>
      <c r="H16" s="259"/>
      <c r="I16" s="150"/>
    </row>
    <row r="17" spans="1:9" ht="14.25">
      <c r="A17" s="210"/>
      <c r="B17" s="255"/>
      <c r="C17" s="2" t="s">
        <v>160</v>
      </c>
      <c r="D17" s="152"/>
      <c r="E17" s="215"/>
      <c r="F17" s="216"/>
      <c r="G17" s="216"/>
      <c r="H17" s="217"/>
      <c r="I17" s="150"/>
    </row>
    <row r="18" spans="1:9" ht="14.25">
      <c r="A18" s="210"/>
      <c r="B18" s="256"/>
      <c r="C18" s="2" t="s">
        <v>181</v>
      </c>
      <c r="D18" s="152"/>
      <c r="E18" s="215"/>
      <c r="F18" s="216"/>
      <c r="G18" s="216"/>
      <c r="H18" s="217"/>
      <c r="I18" s="150"/>
    </row>
    <row r="19" spans="1:9" ht="14.25">
      <c r="A19" s="244"/>
      <c r="B19" s="248" t="s">
        <v>12</v>
      </c>
      <c r="C19" s="249"/>
      <c r="D19" s="152"/>
      <c r="E19" s="215"/>
      <c r="F19" s="216"/>
      <c r="G19" s="216"/>
      <c r="H19" s="217"/>
      <c r="I19" s="150"/>
    </row>
    <row r="20" spans="1:9" ht="42.75">
      <c r="A20" s="2" t="s">
        <v>20</v>
      </c>
      <c r="B20" s="2" t="s">
        <v>10</v>
      </c>
      <c r="C20" s="2" t="s">
        <v>30</v>
      </c>
      <c r="D20" s="152"/>
      <c r="E20" s="215"/>
      <c r="F20" s="216"/>
      <c r="G20" s="216"/>
      <c r="H20" s="217"/>
      <c r="I20" s="150"/>
    </row>
    <row r="21" spans="1:9" ht="14.25">
      <c r="A21" s="214" t="s">
        <v>17</v>
      </c>
      <c r="B21" s="214" t="s">
        <v>37</v>
      </c>
      <c r="C21" s="2" t="s">
        <v>23</v>
      </c>
      <c r="D21" s="152"/>
      <c r="E21" s="215"/>
      <c r="F21" s="216"/>
      <c r="G21" s="216"/>
      <c r="H21" s="217"/>
      <c r="I21" s="150"/>
    </row>
    <row r="22" spans="1:9" ht="14.25">
      <c r="A22" s="214"/>
      <c r="B22" s="214"/>
      <c r="C22" s="2" t="s">
        <v>24</v>
      </c>
      <c r="D22" s="152"/>
      <c r="E22" s="215"/>
      <c r="F22" s="216"/>
      <c r="G22" s="216"/>
      <c r="H22" s="217"/>
      <c r="I22" s="150"/>
    </row>
    <row r="23" spans="1:9" ht="14.25">
      <c r="A23" s="214"/>
      <c r="B23" s="214"/>
      <c r="C23" s="2" t="s">
        <v>25</v>
      </c>
      <c r="D23" s="152"/>
      <c r="E23" s="215"/>
      <c r="F23" s="216"/>
      <c r="G23" s="216"/>
      <c r="H23" s="217"/>
      <c r="I23" s="150"/>
    </row>
    <row r="24" spans="1:9" ht="14.25">
      <c r="A24" s="214"/>
      <c r="B24" s="214"/>
      <c r="C24" s="2" t="s">
        <v>26</v>
      </c>
      <c r="D24" s="152"/>
      <c r="E24" s="215"/>
      <c r="F24" s="216"/>
      <c r="G24" s="216"/>
      <c r="H24" s="217"/>
      <c r="I24" s="150"/>
    </row>
    <row r="25" spans="1:9" ht="14.25">
      <c r="A25" s="214"/>
      <c r="B25" s="214"/>
      <c r="C25" s="2" t="s">
        <v>27</v>
      </c>
      <c r="D25" s="152"/>
      <c r="E25" s="215"/>
      <c r="F25" s="216"/>
      <c r="G25" s="216"/>
      <c r="H25" s="217"/>
      <c r="I25" s="150"/>
    </row>
    <row r="26" spans="1:9" ht="14.25">
      <c r="A26" s="214"/>
      <c r="B26" s="214"/>
      <c r="C26" s="2" t="s">
        <v>28</v>
      </c>
      <c r="D26" s="152"/>
      <c r="E26" s="215"/>
      <c r="F26" s="216"/>
      <c r="G26" s="216"/>
      <c r="H26" s="217"/>
      <c r="I26" s="150"/>
    </row>
    <row r="27" spans="1:9" ht="14.25">
      <c r="A27" s="214"/>
      <c r="B27" s="214"/>
      <c r="C27" s="2" t="s">
        <v>29</v>
      </c>
      <c r="D27" s="152"/>
      <c r="E27" s="215"/>
      <c r="F27" s="216"/>
      <c r="G27" s="216"/>
      <c r="H27" s="217"/>
      <c r="I27" s="150"/>
    </row>
    <row r="28" spans="1:9" ht="14.25">
      <c r="A28" s="214"/>
      <c r="B28" s="209" t="s">
        <v>41</v>
      </c>
      <c r="C28" s="2" t="s">
        <v>40</v>
      </c>
      <c r="D28" s="152"/>
      <c r="E28" s="215"/>
      <c r="F28" s="216"/>
      <c r="G28" s="216"/>
      <c r="H28" s="217"/>
      <c r="I28" s="150"/>
    </row>
    <row r="29" spans="1:9" ht="14.25">
      <c r="A29" s="214"/>
      <c r="B29" s="210"/>
      <c r="C29" s="2" t="s">
        <v>38</v>
      </c>
      <c r="D29" s="152"/>
      <c r="E29" s="215"/>
      <c r="F29" s="216"/>
      <c r="G29" s="216"/>
      <c r="H29" s="217"/>
      <c r="I29" s="150"/>
    </row>
    <row r="30" spans="1:9" ht="14.25">
      <c r="A30" s="214"/>
      <c r="B30" s="210"/>
      <c r="C30" s="2" t="s">
        <v>39</v>
      </c>
      <c r="D30" s="152"/>
      <c r="E30" s="215"/>
      <c r="F30" s="216"/>
      <c r="G30" s="216"/>
      <c r="H30" s="217"/>
      <c r="I30" s="150"/>
    </row>
    <row r="31" spans="1:9" ht="14.25">
      <c r="A31" s="214"/>
      <c r="B31" s="207" t="s">
        <v>172</v>
      </c>
      <c r="C31" s="208"/>
      <c r="D31" s="152"/>
      <c r="E31" s="215"/>
      <c r="F31" s="216"/>
      <c r="G31" s="216"/>
      <c r="H31" s="217"/>
      <c r="I31" s="150"/>
    </row>
    <row r="32" spans="1:9" ht="14.25">
      <c r="A32" s="214"/>
      <c r="B32" s="207" t="s">
        <v>171</v>
      </c>
      <c r="C32" s="208"/>
      <c r="D32" s="152"/>
      <c r="E32" s="215"/>
      <c r="F32" s="216"/>
      <c r="G32" s="216"/>
      <c r="H32" s="217"/>
      <c r="I32" s="150"/>
    </row>
    <row r="33" spans="1:9" ht="14.25">
      <c r="A33" s="214"/>
      <c r="B33" s="207" t="s">
        <v>170</v>
      </c>
      <c r="C33" s="208"/>
      <c r="D33" s="152"/>
      <c r="E33" s="215"/>
      <c r="F33" s="216"/>
      <c r="G33" s="216"/>
      <c r="H33" s="217"/>
      <c r="I33" s="150"/>
    </row>
    <row r="34" spans="1:9" ht="14.25">
      <c r="A34" s="214"/>
      <c r="B34" s="2" t="s">
        <v>18</v>
      </c>
      <c r="C34" s="2" t="s">
        <v>177</v>
      </c>
      <c r="D34" s="153"/>
      <c r="E34" s="215"/>
      <c r="F34" s="216"/>
      <c r="G34" s="216"/>
      <c r="H34" s="217"/>
      <c r="I34" s="150"/>
    </row>
    <row r="35" spans="1:9" ht="14.25">
      <c r="A35" s="214" t="s">
        <v>8</v>
      </c>
      <c r="B35" s="214" t="s">
        <v>97</v>
      </c>
      <c r="C35" s="29" t="s">
        <v>45</v>
      </c>
      <c r="D35" s="152"/>
      <c r="E35" s="215"/>
      <c r="F35" s="216"/>
      <c r="G35" s="216"/>
      <c r="H35" s="217"/>
      <c r="I35" s="150"/>
    </row>
    <row r="36" spans="1:9" ht="14.25">
      <c r="A36" s="214"/>
      <c r="B36" s="214"/>
      <c r="C36" s="29" t="s">
        <v>180</v>
      </c>
      <c r="D36" s="153"/>
      <c r="E36" s="215"/>
      <c r="F36" s="216"/>
      <c r="G36" s="216"/>
      <c r="H36" s="217"/>
      <c r="I36" s="150"/>
    </row>
    <row r="37" spans="1:9" ht="14.25">
      <c r="A37" s="214"/>
      <c r="B37" s="2" t="s">
        <v>98</v>
      </c>
      <c r="C37" s="2" t="s">
        <v>179</v>
      </c>
      <c r="D37" s="153"/>
      <c r="E37" s="215"/>
      <c r="F37" s="216"/>
      <c r="G37" s="216"/>
      <c r="H37" s="217"/>
      <c r="I37" s="150"/>
    </row>
    <row r="38" spans="1:9" ht="28.5">
      <c r="A38" s="214"/>
      <c r="B38" s="2" t="s">
        <v>99</v>
      </c>
      <c r="C38" s="2" t="s">
        <v>46</v>
      </c>
      <c r="D38" s="152"/>
      <c r="E38" s="215"/>
      <c r="F38" s="216"/>
      <c r="G38" s="216"/>
      <c r="H38" s="217"/>
      <c r="I38" s="150"/>
    </row>
    <row r="39" spans="1:12" ht="15" thickBot="1">
      <c r="A39" s="247"/>
      <c r="B39" s="30" t="s">
        <v>11</v>
      </c>
      <c r="C39" s="26" t="s">
        <v>178</v>
      </c>
      <c r="D39" s="154"/>
      <c r="E39" s="220"/>
      <c r="F39" s="221"/>
      <c r="G39" s="221"/>
      <c r="H39" s="222"/>
      <c r="I39" s="4"/>
      <c r="J39" s="4"/>
      <c r="K39" s="4"/>
      <c r="L39" s="4"/>
    </row>
    <row r="40" spans="1:12" ht="14.25">
      <c r="A40" s="4"/>
      <c r="B40" s="10"/>
      <c r="C40" s="10"/>
      <c r="D40" s="4"/>
      <c r="E40" s="10"/>
      <c r="F40" s="4"/>
      <c r="G40" s="4"/>
      <c r="H40" s="4"/>
      <c r="I40" s="4"/>
      <c r="J40" s="4"/>
      <c r="K40" s="4"/>
      <c r="L40" s="4"/>
    </row>
    <row r="41" spans="1:12" ht="14.25">
      <c r="A41" s="4"/>
      <c r="B41" s="10"/>
      <c r="C41" s="10"/>
      <c r="D41" s="4"/>
      <c r="E41" s="10"/>
      <c r="F41" s="4"/>
      <c r="G41" s="4"/>
      <c r="H41" s="4"/>
      <c r="I41" s="4"/>
      <c r="J41" s="4"/>
      <c r="K41" s="4"/>
      <c r="L41" s="4"/>
    </row>
    <row r="42" spans="1:12" ht="15" thickBot="1">
      <c r="A42" s="4"/>
      <c r="B42" s="11"/>
      <c r="C42" s="10"/>
      <c r="D42" s="4"/>
      <c r="E42" s="10"/>
      <c r="F42" s="4"/>
      <c r="G42" s="4"/>
      <c r="H42" s="4"/>
      <c r="I42" s="4"/>
      <c r="J42" s="4"/>
      <c r="K42" s="4"/>
      <c r="L42" s="4"/>
    </row>
    <row r="43" spans="1:12" ht="15.75" thickBot="1">
      <c r="A43" s="4"/>
      <c r="B43" s="12"/>
      <c r="C43" s="260" t="s">
        <v>21</v>
      </c>
      <c r="D43" s="261"/>
      <c r="E43" s="260" t="s">
        <v>6</v>
      </c>
      <c r="F43" s="265"/>
      <c r="G43" s="265"/>
      <c r="H43" s="261"/>
      <c r="I43" s="4"/>
      <c r="J43" s="4"/>
      <c r="K43" s="4"/>
      <c r="L43" s="4"/>
    </row>
    <row r="44" spans="1:12" ht="15">
      <c r="A44" s="4"/>
      <c r="B44" s="4"/>
      <c r="C44" s="176" t="s">
        <v>32</v>
      </c>
      <c r="D44" s="177"/>
      <c r="E44" s="263"/>
      <c r="F44" s="263"/>
      <c r="G44" s="263"/>
      <c r="H44" s="264"/>
      <c r="I44" s="4"/>
      <c r="J44" s="4"/>
      <c r="K44" s="4"/>
      <c r="L44" s="4"/>
    </row>
    <row r="45" spans="1:12" ht="15">
      <c r="A45" s="4"/>
      <c r="B45" s="4"/>
      <c r="C45" s="178" t="s">
        <v>33</v>
      </c>
      <c r="D45" s="179"/>
      <c r="E45" s="258"/>
      <c r="F45" s="258"/>
      <c r="G45" s="258"/>
      <c r="H45" s="259"/>
      <c r="I45" s="4"/>
      <c r="J45" s="4"/>
      <c r="K45" s="4"/>
      <c r="L45" s="4"/>
    </row>
    <row r="46" spans="1:12" ht="15">
      <c r="A46" s="4"/>
      <c r="B46" s="4"/>
      <c r="C46" s="180" t="s">
        <v>34</v>
      </c>
      <c r="D46" s="179"/>
      <c r="E46" s="258"/>
      <c r="F46" s="258"/>
      <c r="G46" s="258"/>
      <c r="H46" s="259"/>
      <c r="I46" s="4"/>
      <c r="J46" s="4"/>
      <c r="K46" s="4"/>
      <c r="L46" s="4"/>
    </row>
    <row r="47" spans="1:12" ht="15">
      <c r="A47" s="4"/>
      <c r="B47" s="13"/>
      <c r="C47" s="39" t="s">
        <v>119</v>
      </c>
      <c r="D47" s="181"/>
      <c r="E47" s="258"/>
      <c r="F47" s="258"/>
      <c r="G47" s="258"/>
      <c r="H47" s="259"/>
      <c r="I47" s="4"/>
      <c r="J47" s="4"/>
      <c r="K47" s="4"/>
      <c r="L47" s="4"/>
    </row>
    <row r="48" spans="1:12" ht="15.75" thickBot="1">
      <c r="A48" s="4"/>
      <c r="B48" s="4"/>
      <c r="C48" s="160" t="s">
        <v>143</v>
      </c>
      <c r="D48" s="182"/>
      <c r="E48" s="266"/>
      <c r="F48" s="266"/>
      <c r="G48" s="266"/>
      <c r="H48" s="267"/>
      <c r="I48" s="4"/>
      <c r="J48" s="4"/>
      <c r="K48" s="4"/>
      <c r="L48" s="4"/>
    </row>
    <row r="49" spans="1:12" ht="15.75" thickBot="1">
      <c r="A49" s="4"/>
      <c r="B49" s="4"/>
      <c r="C49" s="68"/>
      <c r="D49" s="68"/>
      <c r="E49" s="268"/>
      <c r="F49" s="268"/>
      <c r="G49" s="268"/>
      <c r="H49" s="268"/>
      <c r="I49" s="4"/>
      <c r="J49" s="4"/>
      <c r="K49" s="4"/>
      <c r="L49" s="4"/>
    </row>
    <row r="50" spans="1:12" ht="15" customHeight="1" thickBot="1">
      <c r="A50" s="212" t="s">
        <v>193</v>
      </c>
      <c r="B50" s="213"/>
      <c r="C50" s="32" t="s">
        <v>123</v>
      </c>
      <c r="D50" s="3" t="s">
        <v>187</v>
      </c>
      <c r="E50" s="225" t="s">
        <v>6</v>
      </c>
      <c r="F50" s="226"/>
      <c r="G50" s="226"/>
      <c r="H50" s="227"/>
      <c r="I50" s="4"/>
      <c r="J50" s="4"/>
      <c r="K50" s="4"/>
      <c r="L50" s="4"/>
    </row>
    <row r="51" spans="1:12" ht="15">
      <c r="A51" s="212"/>
      <c r="B51" s="213"/>
      <c r="C51" s="33" t="s">
        <v>23</v>
      </c>
      <c r="D51" s="163"/>
      <c r="E51" s="228"/>
      <c r="F51" s="229"/>
      <c r="G51" s="229"/>
      <c r="H51" s="230"/>
      <c r="I51" s="4"/>
      <c r="J51" s="4"/>
      <c r="K51" s="4"/>
      <c r="L51" s="4"/>
    </row>
    <row r="52" spans="1:12" ht="15">
      <c r="A52" s="212"/>
      <c r="B52" s="213"/>
      <c r="C52" s="34" t="s">
        <v>24</v>
      </c>
      <c r="D52" s="164"/>
      <c r="E52" s="238"/>
      <c r="F52" s="216"/>
      <c r="G52" s="216"/>
      <c r="H52" s="217"/>
      <c r="I52" s="4"/>
      <c r="J52" s="4"/>
      <c r="K52" s="4"/>
      <c r="L52" s="4"/>
    </row>
    <row r="53" spans="1:12" ht="15">
      <c r="A53" s="212"/>
      <c r="B53" s="213"/>
      <c r="C53" s="34" t="s">
        <v>25</v>
      </c>
      <c r="D53" s="164"/>
      <c r="E53" s="238"/>
      <c r="F53" s="216"/>
      <c r="G53" s="216"/>
      <c r="H53" s="217"/>
      <c r="I53" s="4"/>
      <c r="J53" s="4"/>
      <c r="K53" s="4"/>
      <c r="L53" s="4"/>
    </row>
    <row r="54" spans="1:12" ht="15">
      <c r="A54" s="4"/>
      <c r="B54" s="4"/>
      <c r="C54" s="35" t="s">
        <v>26</v>
      </c>
      <c r="D54" s="164"/>
      <c r="E54" s="238"/>
      <c r="F54" s="216"/>
      <c r="G54" s="216"/>
      <c r="H54" s="217"/>
      <c r="I54" s="4"/>
      <c r="J54" s="4"/>
      <c r="K54" s="4"/>
      <c r="L54" s="4"/>
    </row>
    <row r="55" spans="1:12" ht="15">
      <c r="A55" s="4"/>
      <c r="B55" s="4"/>
      <c r="C55" s="36" t="s">
        <v>28</v>
      </c>
      <c r="D55" s="164"/>
      <c r="E55" s="238"/>
      <c r="F55" s="216"/>
      <c r="G55" s="216"/>
      <c r="H55" s="217"/>
      <c r="I55" s="4"/>
      <c r="J55" s="4"/>
      <c r="K55" s="4"/>
      <c r="L55" s="4"/>
    </row>
    <row r="56" spans="1:12" ht="15">
      <c r="A56" s="4"/>
      <c r="B56" s="4"/>
      <c r="C56" s="34" t="s">
        <v>27</v>
      </c>
      <c r="D56" s="164"/>
      <c r="E56" s="238"/>
      <c r="F56" s="216"/>
      <c r="G56" s="216"/>
      <c r="H56" s="217"/>
      <c r="I56" s="4"/>
      <c r="J56" s="4"/>
      <c r="K56" s="4"/>
      <c r="L56" s="4"/>
    </row>
    <row r="57" spans="1:12" ht="15.75" thickBot="1">
      <c r="A57" s="4"/>
      <c r="B57" s="4"/>
      <c r="C57" s="37" t="s">
        <v>182</v>
      </c>
      <c r="D57" s="165"/>
      <c r="E57" s="234"/>
      <c r="F57" s="221"/>
      <c r="G57" s="221"/>
      <c r="H57" s="222"/>
      <c r="I57" s="4"/>
      <c r="J57" s="4"/>
      <c r="K57" s="4"/>
      <c r="L57" s="4"/>
    </row>
    <row r="58" spans="1:12" ht="15">
      <c r="A58" s="4"/>
      <c r="B58" s="4"/>
      <c r="C58" s="1" t="s">
        <v>130</v>
      </c>
      <c r="D58" s="68"/>
      <c r="E58" s="7"/>
      <c r="F58" s="7"/>
      <c r="G58" s="7"/>
      <c r="H58" s="7"/>
      <c r="I58" s="4"/>
      <c r="J58" s="4"/>
      <c r="K58" s="4"/>
      <c r="L58" s="4"/>
    </row>
    <row r="59" spans="1:12" ht="15" thickBot="1">
      <c r="A59" s="4"/>
      <c r="B59" s="4"/>
      <c r="C59" s="5"/>
      <c r="D59" s="5"/>
      <c r="E59" s="5"/>
      <c r="F59" s="5"/>
      <c r="G59" s="5"/>
      <c r="H59" s="5"/>
      <c r="I59" s="4"/>
      <c r="J59" s="4"/>
      <c r="K59" s="4"/>
      <c r="L59" s="4"/>
    </row>
    <row r="60" spans="1:12" ht="30.75" thickBot="1">
      <c r="A60" s="4"/>
      <c r="B60" s="4"/>
      <c r="C60" s="8" t="s">
        <v>124</v>
      </c>
      <c r="D60" s="8" t="s">
        <v>184</v>
      </c>
      <c r="E60" s="225" t="s">
        <v>6</v>
      </c>
      <c r="F60" s="226"/>
      <c r="G60" s="226"/>
      <c r="H60" s="227"/>
      <c r="I60" s="4"/>
      <c r="J60" s="4"/>
      <c r="K60" s="4"/>
      <c r="L60" s="4"/>
    </row>
    <row r="61" spans="1:12" ht="15">
      <c r="A61" s="4"/>
      <c r="B61" s="4"/>
      <c r="C61" s="176" t="s">
        <v>19</v>
      </c>
      <c r="D61" s="183">
        <f>IF('Technique en exploitation'!D61="","",'Technique en exploitation'!D61)</f>
      </c>
      <c r="E61" s="228"/>
      <c r="F61" s="229"/>
      <c r="G61" s="229"/>
      <c r="H61" s="230"/>
      <c r="I61" s="4"/>
      <c r="J61" s="4"/>
      <c r="K61" s="4"/>
      <c r="L61" s="4"/>
    </row>
    <row r="62" spans="1:12" ht="15.75" thickBot="1">
      <c r="A62" s="4"/>
      <c r="B62" s="4"/>
      <c r="C62" s="40" t="s">
        <v>156</v>
      </c>
      <c r="D62" s="167"/>
      <c r="E62" s="234"/>
      <c r="F62" s="221"/>
      <c r="G62" s="221"/>
      <c r="H62" s="222"/>
      <c r="I62" s="4"/>
      <c r="J62" s="4"/>
      <c r="K62" s="4"/>
      <c r="L62" s="4"/>
    </row>
    <row r="63" spans="1:12" ht="14.25">
      <c r="A63" s="4"/>
      <c r="B63" s="4"/>
      <c r="C63" s="1" t="s">
        <v>135</v>
      </c>
      <c r="D63" s="4"/>
      <c r="E63" s="4"/>
      <c r="F63" s="4"/>
      <c r="G63" s="4"/>
      <c r="H63" s="4"/>
      <c r="I63" s="4"/>
      <c r="J63" s="4"/>
      <c r="K63" s="4"/>
      <c r="L63" s="4"/>
    </row>
    <row r="64" spans="1:12" ht="14.25">
      <c r="A64" s="4"/>
      <c r="B64" s="4"/>
      <c r="C64" s="4"/>
      <c r="D64" s="4"/>
      <c r="E64" s="4"/>
      <c r="F64" s="4"/>
      <c r="G64" s="4"/>
      <c r="H64" s="4"/>
      <c r="I64" s="4"/>
      <c r="J64" s="4"/>
      <c r="K64" s="4"/>
      <c r="L64" s="4"/>
    </row>
    <row r="65" spans="1:12" ht="15" thickBot="1">
      <c r="A65" s="4"/>
      <c r="B65" s="4"/>
      <c r="C65" s="4"/>
      <c r="D65" s="4"/>
      <c r="E65" s="4"/>
      <c r="F65" s="4"/>
      <c r="G65" s="4"/>
      <c r="H65" s="4"/>
      <c r="I65" s="4"/>
      <c r="J65" s="4"/>
      <c r="K65" s="4"/>
      <c r="L65" s="4"/>
    </row>
    <row r="66" spans="1:12" ht="30.75" thickBot="1">
      <c r="A66" s="4"/>
      <c r="B66" s="4"/>
      <c r="C66" s="203" t="s">
        <v>121</v>
      </c>
      <c r="D66" s="199"/>
      <c r="E66" s="3" t="s">
        <v>184</v>
      </c>
      <c r="F66" s="203" t="s">
        <v>6</v>
      </c>
      <c r="G66" s="198"/>
      <c r="H66" s="199"/>
      <c r="I66" s="4"/>
      <c r="J66" s="4"/>
      <c r="K66" s="4"/>
      <c r="L66" s="4"/>
    </row>
    <row r="67" spans="1:12" ht="15">
      <c r="A67" s="13"/>
      <c r="B67" s="14"/>
      <c r="C67" s="45" t="s">
        <v>131</v>
      </c>
      <c r="D67" s="41">
        <f>IF('Technique en exploitation'!D67="","",'Technique en exploitation'!D67)</f>
      </c>
      <c r="E67" s="184"/>
      <c r="F67" s="228"/>
      <c r="G67" s="229"/>
      <c r="H67" s="230"/>
      <c r="I67" s="4"/>
      <c r="J67" s="4"/>
      <c r="K67" s="4"/>
      <c r="L67" s="4"/>
    </row>
    <row r="68" spans="1:12" ht="15">
      <c r="A68" s="13"/>
      <c r="B68" s="4"/>
      <c r="C68" s="269" t="s">
        <v>132</v>
      </c>
      <c r="D68" s="42">
        <f>IF('Technique en exploitation'!D68="","",'Technique en exploitation'!D68)</f>
      </c>
      <c r="E68" s="169"/>
      <c r="F68" s="238"/>
      <c r="G68" s="216"/>
      <c r="H68" s="217"/>
      <c r="I68" s="4"/>
      <c r="J68" s="4"/>
      <c r="K68" s="4"/>
      <c r="L68" s="4"/>
    </row>
    <row r="69" spans="1:12" ht="15">
      <c r="A69" s="4"/>
      <c r="B69" s="4"/>
      <c r="C69" s="270"/>
      <c r="D69" s="42">
        <f>IF('Technique en exploitation'!D69="","",'Technique en exploitation'!D69)</f>
      </c>
      <c r="E69" s="169"/>
      <c r="F69" s="238"/>
      <c r="G69" s="216"/>
      <c r="H69" s="217"/>
      <c r="I69" s="4"/>
      <c r="J69" s="4"/>
      <c r="K69" s="4"/>
      <c r="L69" s="4"/>
    </row>
    <row r="70" spans="1:12" ht="15">
      <c r="A70" s="4"/>
      <c r="B70" s="4"/>
      <c r="C70" s="270"/>
      <c r="D70" s="42">
        <f>IF('Technique en exploitation'!D70="","",'Technique en exploitation'!D70)</f>
      </c>
      <c r="E70" s="169"/>
      <c r="F70" s="238"/>
      <c r="G70" s="216"/>
      <c r="H70" s="217"/>
      <c r="I70" s="4"/>
      <c r="J70" s="4"/>
      <c r="K70" s="4"/>
      <c r="L70" s="4"/>
    </row>
    <row r="71" spans="1:12" ht="15">
      <c r="A71" s="4"/>
      <c r="B71" s="4"/>
      <c r="C71" s="270"/>
      <c r="D71" s="42">
        <f>IF('Technique en exploitation'!D71="","",'Technique en exploitation'!D71)</f>
      </c>
      <c r="E71" s="169"/>
      <c r="F71" s="238"/>
      <c r="G71" s="216"/>
      <c r="H71" s="217"/>
      <c r="I71" s="4"/>
      <c r="J71" s="4"/>
      <c r="K71" s="4"/>
      <c r="L71" s="4"/>
    </row>
    <row r="72" spans="1:12" ht="15">
      <c r="A72" s="4"/>
      <c r="B72" s="4"/>
      <c r="C72" s="270"/>
      <c r="D72" s="42">
        <f>IF('Technique en exploitation'!D72="","",'Technique en exploitation'!D72)</f>
      </c>
      <c r="E72" s="169"/>
      <c r="F72" s="238"/>
      <c r="G72" s="216"/>
      <c r="H72" s="217"/>
      <c r="I72" s="4"/>
      <c r="J72" s="4"/>
      <c r="K72" s="4"/>
      <c r="L72" s="4"/>
    </row>
    <row r="73" spans="1:12" ht="15">
      <c r="A73" s="4"/>
      <c r="B73" s="4"/>
      <c r="C73" s="270"/>
      <c r="D73" s="42">
        <f>IF('Technique en exploitation'!D73="","",'Technique en exploitation'!D73)</f>
      </c>
      <c r="E73" s="169"/>
      <c r="F73" s="238"/>
      <c r="G73" s="216"/>
      <c r="H73" s="217"/>
      <c r="I73" s="4"/>
      <c r="J73" s="4"/>
      <c r="K73" s="4"/>
      <c r="L73" s="4"/>
    </row>
    <row r="74" spans="1:12" ht="15.75" thickBot="1">
      <c r="A74" s="4"/>
      <c r="B74" s="4"/>
      <c r="C74" s="271"/>
      <c r="D74" s="43">
        <f>IF('Technique en exploitation'!D74="","",'Technique en exploitation'!D74)</f>
      </c>
      <c r="E74" s="167"/>
      <c r="F74" s="234"/>
      <c r="G74" s="221"/>
      <c r="H74" s="222"/>
      <c r="I74" s="4"/>
      <c r="J74" s="4"/>
      <c r="K74" s="4"/>
      <c r="L74" s="4"/>
    </row>
    <row r="75" spans="1:12" ht="14.25">
      <c r="A75" s="4"/>
      <c r="B75" s="4"/>
      <c r="C75" s="1" t="s">
        <v>111</v>
      </c>
      <c r="D75" s="4"/>
      <c r="E75" s="4"/>
      <c r="F75" s="4"/>
      <c r="G75" s="4"/>
      <c r="H75" s="4"/>
      <c r="I75" s="4"/>
      <c r="J75" s="4"/>
      <c r="K75" s="4"/>
      <c r="L75" s="4"/>
    </row>
    <row r="76" spans="1:12" ht="15" thickBot="1">
      <c r="A76" s="4"/>
      <c r="B76" s="4"/>
      <c r="C76" s="4"/>
      <c r="D76" s="4"/>
      <c r="E76" s="4"/>
      <c r="F76" s="4"/>
      <c r="G76" s="4"/>
      <c r="H76" s="4"/>
      <c r="I76" s="4"/>
      <c r="J76" s="4"/>
      <c r="K76" s="4"/>
      <c r="L76" s="4"/>
    </row>
    <row r="77" spans="1:12" ht="15" customHeight="1" thickBot="1">
      <c r="A77" s="4"/>
      <c r="B77" s="4"/>
      <c r="C77" s="203" t="s">
        <v>122</v>
      </c>
      <c r="D77" s="199"/>
      <c r="E77" s="6" t="s">
        <v>185</v>
      </c>
      <c r="F77" s="203" t="s">
        <v>6</v>
      </c>
      <c r="G77" s="198"/>
      <c r="H77" s="199"/>
      <c r="I77" s="4"/>
      <c r="J77" s="4"/>
      <c r="K77" s="4"/>
      <c r="L77" s="4"/>
    </row>
    <row r="78" spans="1:12" ht="15.75" thickBot="1">
      <c r="A78" s="4"/>
      <c r="B78" s="14"/>
      <c r="C78" s="200" t="s">
        <v>133</v>
      </c>
      <c r="D78" s="211"/>
      <c r="E78" s="175"/>
      <c r="F78" s="253"/>
      <c r="G78" s="240"/>
      <c r="H78" s="241"/>
      <c r="I78" s="4"/>
      <c r="J78" s="4"/>
      <c r="K78" s="4"/>
      <c r="L78" s="4"/>
    </row>
    <row r="79" spans="1:12" ht="14.25">
      <c r="A79" s="4"/>
      <c r="B79" s="4"/>
      <c r="C79" s="1" t="s">
        <v>110</v>
      </c>
      <c r="D79" s="4"/>
      <c r="E79" s="4"/>
      <c r="F79" s="4"/>
      <c r="G79" s="4"/>
      <c r="H79" s="4"/>
      <c r="I79" s="4"/>
      <c r="J79" s="4"/>
      <c r="K79" s="4"/>
      <c r="L79" s="4"/>
    </row>
    <row r="80" spans="1:12" ht="15" customHeight="1" thickBot="1">
      <c r="A80" s="4"/>
      <c r="B80" s="4"/>
      <c r="C80" s="4"/>
      <c r="D80" s="4"/>
      <c r="E80" s="4"/>
      <c r="F80" s="4"/>
      <c r="G80" s="4"/>
      <c r="H80" s="4"/>
      <c r="I80" s="4"/>
      <c r="J80" s="4"/>
      <c r="K80" s="4"/>
      <c r="L80" s="4"/>
    </row>
    <row r="81" spans="1:12" ht="30.75" thickBot="1">
      <c r="A81" s="4"/>
      <c r="B81" s="4"/>
      <c r="C81" s="203" t="s">
        <v>128</v>
      </c>
      <c r="D81" s="199"/>
      <c r="E81" s="3" t="s">
        <v>129</v>
      </c>
      <c r="F81" s="203" t="s">
        <v>6</v>
      </c>
      <c r="G81" s="198"/>
      <c r="H81" s="199"/>
      <c r="I81" s="4"/>
      <c r="J81" s="4"/>
      <c r="K81" s="4"/>
      <c r="L81" s="4"/>
    </row>
    <row r="82" spans="1:12" ht="15.75" thickBot="1">
      <c r="A82" s="4"/>
      <c r="B82" s="14"/>
      <c r="C82" s="185" t="s">
        <v>134</v>
      </c>
      <c r="D82" s="44">
        <f>IF('Technique en exploitation'!D82="","",'Technique en exploitation'!D82)</f>
      </c>
      <c r="E82" s="175"/>
      <c r="F82" s="239"/>
      <c r="G82" s="240"/>
      <c r="H82" s="241"/>
      <c r="I82" s="4"/>
      <c r="J82" s="4"/>
      <c r="K82" s="4"/>
      <c r="L82" s="4"/>
    </row>
    <row r="83" spans="1:12" ht="14.25">
      <c r="A83" s="4"/>
      <c r="B83" s="4"/>
      <c r="C83" s="1" t="s">
        <v>112</v>
      </c>
      <c r="D83" s="4"/>
      <c r="E83" s="4"/>
      <c r="F83" s="4"/>
      <c r="G83" s="4"/>
      <c r="H83" s="4"/>
      <c r="I83" s="4"/>
      <c r="J83" s="4"/>
      <c r="K83" s="4"/>
      <c r="L83" s="4"/>
    </row>
    <row r="84" spans="1:12" ht="15" thickBot="1">
      <c r="A84" s="4"/>
      <c r="B84" s="4"/>
      <c r="C84" s="4"/>
      <c r="D84" s="4"/>
      <c r="E84" s="4"/>
      <c r="F84" s="4"/>
      <c r="G84" s="4"/>
      <c r="H84" s="4"/>
      <c r="I84" s="4"/>
      <c r="J84" s="4"/>
      <c r="K84" s="4"/>
      <c r="L84" s="4"/>
    </row>
    <row r="85" spans="1:12" ht="15.75" thickBot="1">
      <c r="A85" s="4"/>
      <c r="B85" s="4"/>
      <c r="C85" s="203" t="s">
        <v>153</v>
      </c>
      <c r="D85" s="199"/>
      <c r="E85" s="203" t="s">
        <v>6</v>
      </c>
      <c r="F85" s="218"/>
      <c r="G85" s="218"/>
      <c r="H85" s="219"/>
      <c r="I85" s="4"/>
      <c r="J85" s="4"/>
      <c r="K85" s="4"/>
      <c r="L85" s="4"/>
    </row>
    <row r="86" spans="1:12" ht="34.5" customHeight="1" thickBot="1">
      <c r="A86" s="4"/>
      <c r="B86" s="4"/>
      <c r="C86" s="200" t="s">
        <v>154</v>
      </c>
      <c r="D86" s="211"/>
      <c r="E86" s="196"/>
      <c r="F86" s="196"/>
      <c r="G86" s="196"/>
      <c r="H86" s="197"/>
      <c r="I86" s="4"/>
      <c r="J86" s="4"/>
      <c r="K86" s="4"/>
      <c r="L86" s="4"/>
    </row>
    <row r="87" spans="1:12" ht="14.25">
      <c r="A87" s="4"/>
      <c r="B87" s="4"/>
      <c r="C87" s="4"/>
      <c r="D87" s="4"/>
      <c r="E87" s="4"/>
      <c r="F87" s="4"/>
      <c r="G87" s="4"/>
      <c r="H87" s="4"/>
      <c r="I87" s="4"/>
      <c r="J87" s="4"/>
      <c r="K87" s="4"/>
      <c r="L87" s="4"/>
    </row>
    <row r="88" spans="1:12" ht="14.25">
      <c r="A88" s="4"/>
      <c r="B88" s="4"/>
      <c r="C88" s="4"/>
      <c r="D88" s="4"/>
      <c r="E88" s="4"/>
      <c r="F88" s="4"/>
      <c r="G88" s="4"/>
      <c r="H88" s="4"/>
      <c r="I88" s="4"/>
      <c r="J88" s="4"/>
      <c r="K88" s="4"/>
      <c r="L88" s="4"/>
    </row>
    <row r="89" spans="1:12" ht="14.25">
      <c r="A89" s="4"/>
      <c r="B89" s="4"/>
      <c r="C89" s="4"/>
      <c r="D89" s="4"/>
      <c r="E89" s="4"/>
      <c r="F89" s="4"/>
      <c r="G89" s="4"/>
      <c r="H89" s="4"/>
      <c r="I89" s="4"/>
      <c r="J89" s="4"/>
      <c r="K89" s="4"/>
      <c r="L89" s="4"/>
    </row>
    <row r="90" spans="1:12" ht="14.25">
      <c r="A90" s="4"/>
      <c r="B90" s="4"/>
      <c r="C90" s="4"/>
      <c r="D90" s="4"/>
      <c r="E90" s="4"/>
      <c r="F90" s="4"/>
      <c r="G90" s="4"/>
      <c r="H90" s="4"/>
      <c r="I90" s="4"/>
      <c r="J90" s="4"/>
      <c r="K90" s="4"/>
      <c r="L90" s="4"/>
    </row>
    <row r="91" spans="1:12" ht="14.25">
      <c r="A91" s="4"/>
      <c r="B91" s="4"/>
      <c r="C91" s="4"/>
      <c r="D91" s="4"/>
      <c r="E91" s="4"/>
      <c r="F91" s="4"/>
      <c r="G91" s="4"/>
      <c r="H91" s="4"/>
      <c r="I91" s="4"/>
      <c r="J91" s="4"/>
      <c r="K91" s="4"/>
      <c r="L91" s="4"/>
    </row>
  </sheetData>
  <sheetProtection password="F858" sheet="1"/>
  <mergeCells count="89">
    <mergeCell ref="C68:C74"/>
    <mergeCell ref="F68:H68"/>
    <mergeCell ref="F69:H69"/>
    <mergeCell ref="F73:H73"/>
    <mergeCell ref="F74:H74"/>
    <mergeCell ref="F77:H77"/>
    <mergeCell ref="F78:H78"/>
    <mergeCell ref="F82:H82"/>
    <mergeCell ref="C85:D85"/>
    <mergeCell ref="E85:H85"/>
    <mergeCell ref="C81:D81"/>
    <mergeCell ref="F81:H81"/>
    <mergeCell ref="C86:D86"/>
    <mergeCell ref="E86:H86"/>
    <mergeCell ref="E62:H62"/>
    <mergeCell ref="C66:D66"/>
    <mergeCell ref="F66:H66"/>
    <mergeCell ref="F67:H67"/>
    <mergeCell ref="F71:H71"/>
    <mergeCell ref="C78:D78"/>
    <mergeCell ref="C77:D77"/>
    <mergeCell ref="F70:H70"/>
    <mergeCell ref="E52:H52"/>
    <mergeCell ref="E53:H53"/>
    <mergeCell ref="F72:H72"/>
    <mergeCell ref="E54:H54"/>
    <mergeCell ref="E55:H55"/>
    <mergeCell ref="E56:H56"/>
    <mergeCell ref="E57:H57"/>
    <mergeCell ref="E60:H60"/>
    <mergeCell ref="E61:H61"/>
    <mergeCell ref="E48:H48"/>
    <mergeCell ref="E49:H49"/>
    <mergeCell ref="E50:H50"/>
    <mergeCell ref="E51:H51"/>
    <mergeCell ref="E37:H37"/>
    <mergeCell ref="E38:H38"/>
    <mergeCell ref="E43:H43"/>
    <mergeCell ref="E32:H32"/>
    <mergeCell ref="E47:H47"/>
    <mergeCell ref="E44:H44"/>
    <mergeCell ref="E45:H45"/>
    <mergeCell ref="E46:H46"/>
    <mergeCell ref="E12:H12"/>
    <mergeCell ref="E33:H33"/>
    <mergeCell ref="E34:H34"/>
    <mergeCell ref="E35:H35"/>
    <mergeCell ref="E31:H31"/>
    <mergeCell ref="E22:H22"/>
    <mergeCell ref="E23:H23"/>
    <mergeCell ref="E24:H24"/>
    <mergeCell ref="E28:H28"/>
    <mergeCell ref="E29:H29"/>
    <mergeCell ref="A1:E1"/>
    <mergeCell ref="B8:B12"/>
    <mergeCell ref="B13:B15"/>
    <mergeCell ref="E14:H14"/>
    <mergeCell ref="E15:H15"/>
    <mergeCell ref="E7:H7"/>
    <mergeCell ref="E8:H8"/>
    <mergeCell ref="E9:H9"/>
    <mergeCell ref="E10:H10"/>
    <mergeCell ref="E11:H11"/>
    <mergeCell ref="E20:H20"/>
    <mergeCell ref="E21:H21"/>
    <mergeCell ref="B32:C32"/>
    <mergeCell ref="E39:H39"/>
    <mergeCell ref="E25:H25"/>
    <mergeCell ref="E26:H26"/>
    <mergeCell ref="E27:H27"/>
    <mergeCell ref="E30:H30"/>
    <mergeCell ref="B31:C31"/>
    <mergeCell ref="E36:H36"/>
    <mergeCell ref="E13:H13"/>
    <mergeCell ref="E17:H17"/>
    <mergeCell ref="E18:H18"/>
    <mergeCell ref="E19:H19"/>
    <mergeCell ref="E16:H16"/>
    <mergeCell ref="A50:B53"/>
    <mergeCell ref="A35:A39"/>
    <mergeCell ref="B35:B36"/>
    <mergeCell ref="C43:D43"/>
    <mergeCell ref="A8:A19"/>
    <mergeCell ref="B16:B18"/>
    <mergeCell ref="B19:C19"/>
    <mergeCell ref="A21:A34"/>
    <mergeCell ref="B21:B27"/>
    <mergeCell ref="B28:B30"/>
    <mergeCell ref="B33:C33"/>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91"/>
  <sheetViews>
    <sheetView showGridLines="0" zoomScale="70" zoomScaleNormal="70" zoomScalePageLayoutView="0" workbookViewId="0" topLeftCell="A1">
      <selection activeCell="J45" sqref="J45"/>
    </sheetView>
  </sheetViews>
  <sheetFormatPr defaultColWidth="11.421875" defaultRowHeight="15"/>
  <cols>
    <col min="1" max="1" width="27.7109375" style="1" customWidth="1"/>
    <col min="2" max="2" width="55.00390625" style="1" customWidth="1"/>
    <col min="3" max="3" width="93.57421875" style="1" customWidth="1"/>
    <col min="4" max="4" width="18.7109375" style="1" customWidth="1"/>
    <col min="5" max="5" width="18.140625" style="1" customWidth="1"/>
    <col min="6" max="16384" width="11.421875" style="1" customWidth="1"/>
  </cols>
  <sheetData>
    <row r="1" spans="1:8" ht="18">
      <c r="A1" s="262"/>
      <c r="B1" s="262"/>
      <c r="C1" s="262"/>
      <c r="D1" s="262"/>
      <c r="E1" s="262"/>
      <c r="F1" s="4"/>
      <c r="G1" s="4"/>
      <c r="H1" s="4"/>
    </row>
    <row r="2" spans="1:8" ht="16.5" thickBot="1">
      <c r="A2" s="16" t="s">
        <v>47</v>
      </c>
      <c r="B2" s="17" t="s">
        <v>94</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8" s="150" customFormat="1" ht="31.5" customHeight="1" thickBot="1">
      <c r="A7" s="3" t="s">
        <v>14</v>
      </c>
      <c r="B7" s="3" t="s">
        <v>15</v>
      </c>
      <c r="C7" s="3" t="s">
        <v>16</v>
      </c>
      <c r="D7" s="3" t="s">
        <v>127</v>
      </c>
      <c r="E7" s="203" t="s">
        <v>6</v>
      </c>
      <c r="F7" s="198"/>
      <c r="G7" s="198"/>
      <c r="H7" s="199"/>
    </row>
    <row r="8" spans="1:9" ht="28.5">
      <c r="A8" s="243" t="s">
        <v>7</v>
      </c>
      <c r="B8" s="243" t="s">
        <v>13</v>
      </c>
      <c r="C8" s="28" t="s">
        <v>44</v>
      </c>
      <c r="D8" s="151"/>
      <c r="E8" s="242" t="s">
        <v>9</v>
      </c>
      <c r="F8" s="236"/>
      <c r="G8" s="236"/>
      <c r="H8" s="237"/>
      <c r="I8" s="150"/>
    </row>
    <row r="9" spans="1:9" ht="14.25">
      <c r="A9" s="210"/>
      <c r="B9" s="210"/>
      <c r="C9" s="29" t="s">
        <v>175</v>
      </c>
      <c r="D9" s="152"/>
      <c r="E9" s="215"/>
      <c r="F9" s="216"/>
      <c r="G9" s="216"/>
      <c r="H9" s="217"/>
      <c r="I9" s="150"/>
    </row>
    <row r="10" spans="1:9" ht="28.5">
      <c r="A10" s="210"/>
      <c r="B10" s="210"/>
      <c r="C10" s="2" t="s">
        <v>35</v>
      </c>
      <c r="D10" s="152"/>
      <c r="E10" s="215"/>
      <c r="F10" s="216"/>
      <c r="G10" s="216"/>
      <c r="H10" s="217"/>
      <c r="I10" s="150"/>
    </row>
    <row r="11" spans="1:9" ht="14.25">
      <c r="A11" s="210"/>
      <c r="B11" s="210"/>
      <c r="C11" s="2" t="s">
        <v>174</v>
      </c>
      <c r="D11" s="152"/>
      <c r="E11" s="215"/>
      <c r="F11" s="216"/>
      <c r="G11" s="216"/>
      <c r="H11" s="217"/>
      <c r="I11" s="150"/>
    </row>
    <row r="12" spans="1:9" ht="14.25">
      <c r="A12" s="210"/>
      <c r="B12" s="244"/>
      <c r="C12" s="2" t="s">
        <v>43</v>
      </c>
      <c r="D12" s="152"/>
      <c r="E12" s="215"/>
      <c r="F12" s="216"/>
      <c r="G12" s="216"/>
      <c r="H12" s="217"/>
      <c r="I12" s="150"/>
    </row>
    <row r="13" spans="1:9" ht="14.25">
      <c r="A13" s="210"/>
      <c r="B13" s="209" t="s">
        <v>36</v>
      </c>
      <c r="C13" s="2" t="s">
        <v>173</v>
      </c>
      <c r="D13" s="152"/>
      <c r="E13" s="215"/>
      <c r="F13" s="216"/>
      <c r="G13" s="216"/>
      <c r="H13" s="217"/>
      <c r="I13" s="150"/>
    </row>
    <row r="14" spans="1:9" ht="28.5">
      <c r="A14" s="210"/>
      <c r="B14" s="210"/>
      <c r="C14" s="2" t="s">
        <v>31</v>
      </c>
      <c r="D14" s="152"/>
      <c r="E14" s="215"/>
      <c r="F14" s="216"/>
      <c r="G14" s="216"/>
      <c r="H14" s="217"/>
      <c r="I14" s="150"/>
    </row>
    <row r="15" spans="1:9" ht="14.25">
      <c r="A15" s="210"/>
      <c r="B15" s="244"/>
      <c r="C15" s="2" t="s">
        <v>176</v>
      </c>
      <c r="D15" s="152"/>
      <c r="E15" s="215"/>
      <c r="F15" s="216"/>
      <c r="G15" s="216"/>
      <c r="H15" s="217"/>
      <c r="I15" s="150"/>
    </row>
    <row r="16" spans="1:9" ht="14.25">
      <c r="A16" s="210"/>
      <c r="B16" s="254" t="s">
        <v>42</v>
      </c>
      <c r="C16" s="2" t="s">
        <v>194</v>
      </c>
      <c r="D16" s="152"/>
      <c r="E16" s="257"/>
      <c r="F16" s="258"/>
      <c r="G16" s="258"/>
      <c r="H16" s="259"/>
      <c r="I16" s="150"/>
    </row>
    <row r="17" spans="1:9" ht="14.25">
      <c r="A17" s="210"/>
      <c r="B17" s="255"/>
      <c r="C17" s="2" t="s">
        <v>160</v>
      </c>
      <c r="D17" s="152"/>
      <c r="E17" s="215"/>
      <c r="F17" s="216"/>
      <c r="G17" s="216"/>
      <c r="H17" s="217"/>
      <c r="I17" s="150"/>
    </row>
    <row r="18" spans="1:9" ht="14.25">
      <c r="A18" s="210"/>
      <c r="B18" s="256"/>
      <c r="C18" s="2" t="s">
        <v>181</v>
      </c>
      <c r="D18" s="152"/>
      <c r="E18" s="215"/>
      <c r="F18" s="216"/>
      <c r="G18" s="216"/>
      <c r="H18" s="217"/>
      <c r="I18" s="150"/>
    </row>
    <row r="19" spans="1:9" ht="30" customHeight="1">
      <c r="A19" s="244"/>
      <c r="B19" s="248" t="s">
        <v>12</v>
      </c>
      <c r="C19" s="249"/>
      <c r="D19" s="152"/>
      <c r="E19" s="215"/>
      <c r="F19" s="216"/>
      <c r="G19" s="216"/>
      <c r="H19" s="217"/>
      <c r="I19" s="150"/>
    </row>
    <row r="20" spans="1:9" ht="42.75">
      <c r="A20" s="2" t="s">
        <v>20</v>
      </c>
      <c r="B20" s="2" t="s">
        <v>10</v>
      </c>
      <c r="C20" s="2" t="s">
        <v>30</v>
      </c>
      <c r="D20" s="152"/>
      <c r="E20" s="215"/>
      <c r="F20" s="216"/>
      <c r="G20" s="216"/>
      <c r="H20" s="217"/>
      <c r="I20" s="150"/>
    </row>
    <row r="21" spans="1:9" ht="14.25">
      <c r="A21" s="214" t="s">
        <v>17</v>
      </c>
      <c r="B21" s="214" t="s">
        <v>37</v>
      </c>
      <c r="C21" s="2" t="s">
        <v>23</v>
      </c>
      <c r="D21" s="152"/>
      <c r="E21" s="215"/>
      <c r="F21" s="216"/>
      <c r="G21" s="216"/>
      <c r="H21" s="217"/>
      <c r="I21" s="150"/>
    </row>
    <row r="22" spans="1:9" ht="14.25">
      <c r="A22" s="214"/>
      <c r="B22" s="214"/>
      <c r="C22" s="2" t="s">
        <v>24</v>
      </c>
      <c r="D22" s="152"/>
      <c r="E22" s="215"/>
      <c r="F22" s="216"/>
      <c r="G22" s="216"/>
      <c r="H22" s="217"/>
      <c r="I22" s="150"/>
    </row>
    <row r="23" spans="1:9" ht="14.25">
      <c r="A23" s="214"/>
      <c r="B23" s="214"/>
      <c r="C23" s="2" t="s">
        <v>25</v>
      </c>
      <c r="D23" s="152"/>
      <c r="E23" s="215"/>
      <c r="F23" s="216"/>
      <c r="G23" s="216"/>
      <c r="H23" s="217"/>
      <c r="I23" s="150"/>
    </row>
    <row r="24" spans="1:9" ht="14.25">
      <c r="A24" s="214"/>
      <c r="B24" s="214"/>
      <c r="C24" s="2" t="s">
        <v>26</v>
      </c>
      <c r="D24" s="152"/>
      <c r="E24" s="215"/>
      <c r="F24" s="216"/>
      <c r="G24" s="216"/>
      <c r="H24" s="217"/>
      <c r="I24" s="150"/>
    </row>
    <row r="25" spans="1:9" ht="14.25">
      <c r="A25" s="214"/>
      <c r="B25" s="214"/>
      <c r="C25" s="2" t="s">
        <v>27</v>
      </c>
      <c r="D25" s="152"/>
      <c r="E25" s="215"/>
      <c r="F25" s="216"/>
      <c r="G25" s="216"/>
      <c r="H25" s="217"/>
      <c r="I25" s="150"/>
    </row>
    <row r="26" spans="1:9" ht="14.25">
      <c r="A26" s="214"/>
      <c r="B26" s="214"/>
      <c r="C26" s="2" t="s">
        <v>28</v>
      </c>
      <c r="D26" s="152"/>
      <c r="E26" s="215"/>
      <c r="F26" s="216"/>
      <c r="G26" s="216"/>
      <c r="H26" s="217"/>
      <c r="I26" s="150"/>
    </row>
    <row r="27" spans="1:9" ht="14.25">
      <c r="A27" s="214"/>
      <c r="B27" s="214"/>
      <c r="C27" s="2" t="s">
        <v>29</v>
      </c>
      <c r="D27" s="152"/>
      <c r="E27" s="215"/>
      <c r="F27" s="216"/>
      <c r="G27" s="216"/>
      <c r="H27" s="217"/>
      <c r="I27" s="150"/>
    </row>
    <row r="28" spans="1:9" ht="14.25">
      <c r="A28" s="214"/>
      <c r="B28" s="209" t="s">
        <v>41</v>
      </c>
      <c r="C28" s="2" t="s">
        <v>40</v>
      </c>
      <c r="D28" s="152"/>
      <c r="E28" s="215"/>
      <c r="F28" s="216"/>
      <c r="G28" s="216"/>
      <c r="H28" s="217"/>
      <c r="I28" s="150"/>
    </row>
    <row r="29" spans="1:9" ht="14.25">
      <c r="A29" s="214"/>
      <c r="B29" s="210"/>
      <c r="C29" s="2" t="s">
        <v>38</v>
      </c>
      <c r="D29" s="152"/>
      <c r="E29" s="215"/>
      <c r="F29" s="216"/>
      <c r="G29" s="216"/>
      <c r="H29" s="217"/>
      <c r="I29" s="150"/>
    </row>
    <row r="30" spans="1:9" ht="14.25">
      <c r="A30" s="214"/>
      <c r="B30" s="210"/>
      <c r="C30" s="2" t="s">
        <v>39</v>
      </c>
      <c r="D30" s="152"/>
      <c r="E30" s="215"/>
      <c r="F30" s="216"/>
      <c r="G30" s="216"/>
      <c r="H30" s="217"/>
      <c r="I30" s="150"/>
    </row>
    <row r="31" spans="1:9" ht="14.25">
      <c r="A31" s="214"/>
      <c r="B31" s="207" t="s">
        <v>172</v>
      </c>
      <c r="C31" s="208"/>
      <c r="D31" s="152"/>
      <c r="E31" s="215"/>
      <c r="F31" s="216"/>
      <c r="G31" s="216"/>
      <c r="H31" s="217"/>
      <c r="I31" s="150"/>
    </row>
    <row r="32" spans="1:9" ht="14.25">
      <c r="A32" s="214"/>
      <c r="B32" s="207" t="s">
        <v>171</v>
      </c>
      <c r="C32" s="208"/>
      <c r="D32" s="152"/>
      <c r="E32" s="215"/>
      <c r="F32" s="216"/>
      <c r="G32" s="216"/>
      <c r="H32" s="217"/>
      <c r="I32" s="150"/>
    </row>
    <row r="33" spans="1:9" ht="14.25">
      <c r="A33" s="214"/>
      <c r="B33" s="207" t="s">
        <v>170</v>
      </c>
      <c r="C33" s="208"/>
      <c r="D33" s="152"/>
      <c r="E33" s="215"/>
      <c r="F33" s="216"/>
      <c r="G33" s="216"/>
      <c r="H33" s="217"/>
      <c r="I33" s="150"/>
    </row>
    <row r="34" spans="1:9" ht="14.25">
      <c r="A34" s="214"/>
      <c r="B34" s="2" t="s">
        <v>18</v>
      </c>
      <c r="C34" s="2" t="s">
        <v>177</v>
      </c>
      <c r="D34" s="153"/>
      <c r="E34" s="215"/>
      <c r="F34" s="216"/>
      <c r="G34" s="216"/>
      <c r="H34" s="217"/>
      <c r="I34" s="150"/>
    </row>
    <row r="35" spans="1:9" ht="14.25">
      <c r="A35" s="214" t="s">
        <v>8</v>
      </c>
      <c r="B35" s="214" t="s">
        <v>97</v>
      </c>
      <c r="C35" s="29" t="s">
        <v>45</v>
      </c>
      <c r="D35" s="152"/>
      <c r="E35" s="215"/>
      <c r="F35" s="216"/>
      <c r="G35" s="216"/>
      <c r="H35" s="217"/>
      <c r="I35" s="150"/>
    </row>
    <row r="36" spans="1:9" ht="14.25">
      <c r="A36" s="214"/>
      <c r="B36" s="214"/>
      <c r="C36" s="29" t="s">
        <v>180</v>
      </c>
      <c r="D36" s="153"/>
      <c r="E36" s="215"/>
      <c r="F36" s="216"/>
      <c r="G36" s="216"/>
      <c r="H36" s="217"/>
      <c r="I36" s="150"/>
    </row>
    <row r="37" spans="1:9" ht="14.25">
      <c r="A37" s="214"/>
      <c r="B37" s="2" t="s">
        <v>98</v>
      </c>
      <c r="C37" s="2" t="s">
        <v>179</v>
      </c>
      <c r="D37" s="153"/>
      <c r="E37" s="215"/>
      <c r="F37" s="216"/>
      <c r="G37" s="216"/>
      <c r="H37" s="217"/>
      <c r="I37" s="150"/>
    </row>
    <row r="38" spans="1:9" ht="28.5">
      <c r="A38" s="214"/>
      <c r="B38" s="2" t="s">
        <v>99</v>
      </c>
      <c r="C38" s="2" t="s">
        <v>46</v>
      </c>
      <c r="D38" s="152"/>
      <c r="E38" s="215"/>
      <c r="F38" s="216"/>
      <c r="G38" s="216"/>
      <c r="H38" s="217"/>
      <c r="I38" s="150"/>
    </row>
    <row r="39" spans="1:13" ht="15" thickBot="1">
      <c r="A39" s="247"/>
      <c r="B39" s="30" t="s">
        <v>11</v>
      </c>
      <c r="C39" s="26" t="s">
        <v>178</v>
      </c>
      <c r="D39" s="154"/>
      <c r="E39" s="220"/>
      <c r="F39" s="221"/>
      <c r="G39" s="221"/>
      <c r="H39" s="222"/>
      <c r="I39" s="4"/>
      <c r="J39" s="4"/>
      <c r="K39" s="4"/>
      <c r="L39" s="4"/>
      <c r="M39" s="4"/>
    </row>
    <row r="40" spans="1:13" ht="14.25">
      <c r="A40" s="4"/>
      <c r="B40" s="10"/>
      <c r="C40" s="10"/>
      <c r="D40" s="4"/>
      <c r="E40" s="10"/>
      <c r="F40" s="4"/>
      <c r="G40" s="4"/>
      <c r="H40" s="4"/>
      <c r="I40" s="4"/>
      <c r="J40" s="4"/>
      <c r="K40" s="4"/>
      <c r="L40" s="4"/>
      <c r="M40" s="4"/>
    </row>
    <row r="41" spans="1:13" ht="14.25">
      <c r="A41" s="4"/>
      <c r="B41" s="10"/>
      <c r="C41" s="10"/>
      <c r="D41" s="4"/>
      <c r="E41" s="10"/>
      <c r="F41" s="4"/>
      <c r="G41" s="4"/>
      <c r="H41" s="4"/>
      <c r="I41" s="4"/>
      <c r="J41" s="4"/>
      <c r="K41" s="4"/>
      <c r="L41" s="4"/>
      <c r="M41" s="4"/>
    </row>
    <row r="42" spans="1:13" ht="15" thickBot="1">
      <c r="A42" s="4"/>
      <c r="B42" s="11"/>
      <c r="C42" s="10"/>
      <c r="D42" s="4"/>
      <c r="E42" s="10"/>
      <c r="F42" s="4"/>
      <c r="G42" s="4"/>
      <c r="H42" s="4"/>
      <c r="I42" s="4"/>
      <c r="J42" s="4"/>
      <c r="K42" s="4"/>
      <c r="L42" s="4"/>
      <c r="M42" s="4"/>
    </row>
    <row r="43" spans="1:13" ht="15.75" thickBot="1">
      <c r="A43" s="4"/>
      <c r="B43" s="12"/>
      <c r="C43" s="260" t="s">
        <v>21</v>
      </c>
      <c r="D43" s="261"/>
      <c r="E43" s="260" t="s">
        <v>6</v>
      </c>
      <c r="F43" s="265"/>
      <c r="G43" s="265"/>
      <c r="H43" s="261"/>
      <c r="I43" s="4"/>
      <c r="J43" s="4"/>
      <c r="K43" s="4"/>
      <c r="L43" s="4"/>
      <c r="M43" s="4"/>
    </row>
    <row r="44" spans="1:13" ht="15">
      <c r="A44" s="4"/>
      <c r="B44" s="4"/>
      <c r="C44" s="176" t="s">
        <v>32</v>
      </c>
      <c r="D44" s="177"/>
      <c r="E44" s="263"/>
      <c r="F44" s="263"/>
      <c r="G44" s="263"/>
      <c r="H44" s="264"/>
      <c r="I44" s="4"/>
      <c r="J44" s="4"/>
      <c r="K44" s="4"/>
      <c r="L44" s="4"/>
      <c r="M44" s="4"/>
    </row>
    <row r="45" spans="1:13" ht="15">
      <c r="A45" s="4"/>
      <c r="B45" s="4"/>
      <c r="C45" s="178" t="s">
        <v>33</v>
      </c>
      <c r="D45" s="179"/>
      <c r="E45" s="258"/>
      <c r="F45" s="258"/>
      <c r="G45" s="258"/>
      <c r="H45" s="259"/>
      <c r="I45" s="4"/>
      <c r="J45" s="4"/>
      <c r="K45" s="4"/>
      <c r="L45" s="4"/>
      <c r="M45" s="4"/>
    </row>
    <row r="46" spans="1:13" ht="15">
      <c r="A46" s="4"/>
      <c r="B46" s="4"/>
      <c r="C46" s="180" t="s">
        <v>34</v>
      </c>
      <c r="D46" s="179"/>
      <c r="E46" s="258"/>
      <c r="F46" s="258"/>
      <c r="G46" s="258"/>
      <c r="H46" s="259"/>
      <c r="I46" s="4"/>
      <c r="J46" s="4"/>
      <c r="K46" s="4"/>
      <c r="L46" s="4"/>
      <c r="M46" s="4"/>
    </row>
    <row r="47" spans="1:13" ht="15">
      <c r="A47" s="4"/>
      <c r="B47" s="13"/>
      <c r="C47" s="39" t="s">
        <v>119</v>
      </c>
      <c r="D47" s="181"/>
      <c r="E47" s="258"/>
      <c r="F47" s="258"/>
      <c r="G47" s="258"/>
      <c r="H47" s="259"/>
      <c r="I47" s="4"/>
      <c r="J47" s="4"/>
      <c r="K47" s="4"/>
      <c r="L47" s="4"/>
      <c r="M47" s="4"/>
    </row>
    <row r="48" spans="1:13" ht="15.75" thickBot="1">
      <c r="A48" s="4"/>
      <c r="B48" s="4"/>
      <c r="C48" s="160" t="s">
        <v>143</v>
      </c>
      <c r="D48" s="182"/>
      <c r="E48" s="266"/>
      <c r="F48" s="266"/>
      <c r="G48" s="266"/>
      <c r="H48" s="267"/>
      <c r="I48" s="4"/>
      <c r="J48" s="4"/>
      <c r="K48" s="4"/>
      <c r="L48" s="4"/>
      <c r="M48" s="4"/>
    </row>
    <row r="49" spans="1:13" ht="15.75" thickBot="1">
      <c r="A49" s="4"/>
      <c r="B49" s="4"/>
      <c r="C49" s="68"/>
      <c r="D49" s="68"/>
      <c r="E49" s="268"/>
      <c r="F49" s="268"/>
      <c r="G49" s="268"/>
      <c r="H49" s="268"/>
      <c r="I49" s="4"/>
      <c r="J49" s="4"/>
      <c r="K49" s="4"/>
      <c r="L49" s="4"/>
      <c r="M49" s="4"/>
    </row>
    <row r="50" spans="1:13" ht="15" customHeight="1" thickBot="1">
      <c r="A50" s="212" t="s">
        <v>193</v>
      </c>
      <c r="B50" s="213"/>
      <c r="C50" s="32" t="s">
        <v>123</v>
      </c>
      <c r="D50" s="3" t="s">
        <v>187</v>
      </c>
      <c r="E50" s="225" t="s">
        <v>6</v>
      </c>
      <c r="F50" s="226"/>
      <c r="G50" s="226"/>
      <c r="H50" s="227"/>
      <c r="I50" s="4"/>
      <c r="J50" s="4"/>
      <c r="K50" s="4"/>
      <c r="L50" s="4"/>
      <c r="M50" s="4"/>
    </row>
    <row r="51" spans="1:13" ht="15">
      <c r="A51" s="212"/>
      <c r="B51" s="213"/>
      <c r="C51" s="33" t="s">
        <v>23</v>
      </c>
      <c r="D51" s="163"/>
      <c r="E51" s="228"/>
      <c r="F51" s="229"/>
      <c r="G51" s="229"/>
      <c r="H51" s="230"/>
      <c r="I51" s="4"/>
      <c r="J51" s="4"/>
      <c r="K51" s="4"/>
      <c r="L51" s="4"/>
      <c r="M51" s="4"/>
    </row>
    <row r="52" spans="1:13" ht="15">
      <c r="A52" s="212"/>
      <c r="B52" s="213"/>
      <c r="C52" s="34" t="s">
        <v>24</v>
      </c>
      <c r="D52" s="164"/>
      <c r="E52" s="238"/>
      <c r="F52" s="216"/>
      <c r="G52" s="216"/>
      <c r="H52" s="217"/>
      <c r="I52" s="4"/>
      <c r="J52" s="4"/>
      <c r="K52" s="4"/>
      <c r="L52" s="4"/>
      <c r="M52" s="4"/>
    </row>
    <row r="53" spans="1:13" ht="15">
      <c r="A53" s="212"/>
      <c r="B53" s="213"/>
      <c r="C53" s="34" t="s">
        <v>25</v>
      </c>
      <c r="D53" s="164"/>
      <c r="E53" s="238"/>
      <c r="F53" s="216"/>
      <c r="G53" s="216"/>
      <c r="H53" s="217"/>
      <c r="I53" s="4"/>
      <c r="J53" s="4"/>
      <c r="K53" s="4"/>
      <c r="L53" s="4"/>
      <c r="M53" s="4"/>
    </row>
    <row r="54" spans="1:13" ht="15">
      <c r="A54" s="4"/>
      <c r="B54" s="4"/>
      <c r="C54" s="35" t="s">
        <v>26</v>
      </c>
      <c r="D54" s="164"/>
      <c r="E54" s="238"/>
      <c r="F54" s="216"/>
      <c r="G54" s="216"/>
      <c r="H54" s="217"/>
      <c r="I54" s="4"/>
      <c r="J54" s="4"/>
      <c r="K54" s="4"/>
      <c r="L54" s="4"/>
      <c r="M54" s="4"/>
    </row>
    <row r="55" spans="1:13" ht="15">
      <c r="A55" s="4"/>
      <c r="B55" s="4"/>
      <c r="C55" s="36" t="s">
        <v>28</v>
      </c>
      <c r="D55" s="164"/>
      <c r="E55" s="238"/>
      <c r="F55" s="216"/>
      <c r="G55" s="216"/>
      <c r="H55" s="217"/>
      <c r="I55" s="4"/>
      <c r="J55" s="4"/>
      <c r="K55" s="4"/>
      <c r="L55" s="4"/>
      <c r="M55" s="4"/>
    </row>
    <row r="56" spans="1:13" ht="15">
      <c r="A56" s="4"/>
      <c r="B56" s="4"/>
      <c r="C56" s="34" t="s">
        <v>27</v>
      </c>
      <c r="D56" s="164"/>
      <c r="E56" s="238"/>
      <c r="F56" s="216"/>
      <c r="G56" s="216"/>
      <c r="H56" s="217"/>
      <c r="I56" s="4"/>
      <c r="J56" s="4"/>
      <c r="K56" s="4"/>
      <c r="L56" s="4"/>
      <c r="M56" s="4"/>
    </row>
    <row r="57" spans="1:13" ht="15.75" thickBot="1">
      <c r="A57" s="4"/>
      <c r="B57" s="4"/>
      <c r="C57" s="37" t="s">
        <v>182</v>
      </c>
      <c r="D57" s="165"/>
      <c r="E57" s="234"/>
      <c r="F57" s="221"/>
      <c r="G57" s="221"/>
      <c r="H57" s="222"/>
      <c r="I57" s="4"/>
      <c r="J57" s="4"/>
      <c r="K57" s="4"/>
      <c r="L57" s="4"/>
      <c r="M57" s="4"/>
    </row>
    <row r="58" spans="1:13" ht="15">
      <c r="A58" s="4"/>
      <c r="B58" s="4"/>
      <c r="C58" s="1" t="s">
        <v>130</v>
      </c>
      <c r="D58" s="68"/>
      <c r="E58" s="7"/>
      <c r="F58" s="7"/>
      <c r="G58" s="7"/>
      <c r="H58" s="7"/>
      <c r="I58" s="4"/>
      <c r="J58" s="4"/>
      <c r="K58" s="4"/>
      <c r="L58" s="4"/>
      <c r="M58" s="4"/>
    </row>
    <row r="59" spans="1:13" ht="15" thickBot="1">
      <c r="A59" s="4"/>
      <c r="B59" s="4"/>
      <c r="C59" s="5"/>
      <c r="D59" s="5"/>
      <c r="E59" s="5"/>
      <c r="F59" s="5"/>
      <c r="G59" s="5"/>
      <c r="H59" s="5"/>
      <c r="I59" s="4"/>
      <c r="J59" s="4"/>
      <c r="K59" s="4"/>
      <c r="L59" s="4"/>
      <c r="M59" s="4"/>
    </row>
    <row r="60" spans="1:13" ht="30.75" thickBot="1">
      <c r="A60" s="4"/>
      <c r="B60" s="4"/>
      <c r="C60" s="8" t="s">
        <v>124</v>
      </c>
      <c r="D60" s="8" t="s">
        <v>184</v>
      </c>
      <c r="E60" s="225" t="s">
        <v>6</v>
      </c>
      <c r="F60" s="226"/>
      <c r="G60" s="226"/>
      <c r="H60" s="227"/>
      <c r="I60" s="4"/>
      <c r="J60" s="4"/>
      <c r="K60" s="4"/>
      <c r="L60" s="4"/>
      <c r="M60" s="4"/>
    </row>
    <row r="61" spans="1:13" ht="15">
      <c r="A61" s="4"/>
      <c r="B61" s="4"/>
      <c r="C61" s="176" t="s">
        <v>19</v>
      </c>
      <c r="D61" s="183">
        <f>IF('Technique en exploitation'!D61="","",'Technique en exploitation'!D61)</f>
      </c>
      <c r="E61" s="228"/>
      <c r="F61" s="229"/>
      <c r="G61" s="229"/>
      <c r="H61" s="230"/>
      <c r="I61" s="4"/>
      <c r="J61" s="4"/>
      <c r="K61" s="4"/>
      <c r="L61" s="4"/>
      <c r="M61" s="4"/>
    </row>
    <row r="62" spans="1:13" ht="15.75" thickBot="1">
      <c r="A62" s="4"/>
      <c r="B62" s="4"/>
      <c r="C62" s="40" t="s">
        <v>156</v>
      </c>
      <c r="D62" s="167"/>
      <c r="E62" s="234"/>
      <c r="F62" s="221"/>
      <c r="G62" s="221"/>
      <c r="H62" s="222"/>
      <c r="I62" s="4"/>
      <c r="J62" s="4"/>
      <c r="K62" s="4"/>
      <c r="L62" s="4"/>
      <c r="M62" s="4"/>
    </row>
    <row r="63" spans="1:13" ht="14.25">
      <c r="A63" s="4"/>
      <c r="B63" s="4"/>
      <c r="C63" s="1" t="s">
        <v>135</v>
      </c>
      <c r="D63" s="4"/>
      <c r="E63" s="4"/>
      <c r="F63" s="4"/>
      <c r="G63" s="4"/>
      <c r="H63" s="4"/>
      <c r="I63" s="4"/>
      <c r="J63" s="4"/>
      <c r="K63" s="4"/>
      <c r="L63" s="4"/>
      <c r="M63" s="4"/>
    </row>
    <row r="64" spans="1:13" ht="14.25">
      <c r="A64" s="4"/>
      <c r="B64" s="4"/>
      <c r="C64" s="4"/>
      <c r="D64" s="4"/>
      <c r="E64" s="4"/>
      <c r="F64" s="4"/>
      <c r="G64" s="4"/>
      <c r="H64" s="4"/>
      <c r="I64" s="4"/>
      <c r="J64" s="4"/>
      <c r="K64" s="4"/>
      <c r="L64" s="4"/>
      <c r="M64" s="4"/>
    </row>
    <row r="65" spans="1:13" ht="15" thickBot="1">
      <c r="A65" s="4"/>
      <c r="B65" s="4"/>
      <c r="C65" s="4"/>
      <c r="D65" s="4"/>
      <c r="E65" s="4"/>
      <c r="F65" s="4"/>
      <c r="G65" s="4"/>
      <c r="H65" s="4"/>
      <c r="I65" s="4"/>
      <c r="J65" s="4"/>
      <c r="K65" s="4"/>
      <c r="L65" s="4"/>
      <c r="M65" s="4"/>
    </row>
    <row r="66" spans="1:13" ht="30.75" thickBot="1">
      <c r="A66" s="4"/>
      <c r="B66" s="4"/>
      <c r="C66" s="203" t="s">
        <v>121</v>
      </c>
      <c r="D66" s="199"/>
      <c r="E66" s="3" t="s">
        <v>184</v>
      </c>
      <c r="F66" s="203" t="s">
        <v>6</v>
      </c>
      <c r="G66" s="198"/>
      <c r="H66" s="199"/>
      <c r="I66" s="4"/>
      <c r="J66" s="4"/>
      <c r="K66" s="4"/>
      <c r="L66" s="4"/>
      <c r="M66" s="4"/>
    </row>
    <row r="67" spans="1:13" ht="15">
      <c r="A67" s="13"/>
      <c r="B67" s="14"/>
      <c r="C67" s="45" t="s">
        <v>131</v>
      </c>
      <c r="D67" s="41">
        <f>IF('Technique en exploitation'!D67="","",'Technique en exploitation'!D67)</f>
      </c>
      <c r="E67" s="184"/>
      <c r="F67" s="228"/>
      <c r="G67" s="229"/>
      <c r="H67" s="230"/>
      <c r="I67" s="4"/>
      <c r="J67" s="4"/>
      <c r="K67" s="4"/>
      <c r="L67" s="4"/>
      <c r="M67" s="4"/>
    </row>
    <row r="68" spans="1:13" ht="15">
      <c r="A68" s="13"/>
      <c r="B68" s="4"/>
      <c r="C68" s="269" t="s">
        <v>132</v>
      </c>
      <c r="D68" s="42">
        <f>IF('Technique en exploitation'!D68="","",'Technique en exploitation'!D68)</f>
      </c>
      <c r="E68" s="169"/>
      <c r="F68" s="238"/>
      <c r="G68" s="216"/>
      <c r="H68" s="217"/>
      <c r="I68" s="4"/>
      <c r="J68" s="4"/>
      <c r="K68" s="4"/>
      <c r="L68" s="4"/>
      <c r="M68" s="4"/>
    </row>
    <row r="69" spans="1:13" ht="15">
      <c r="A69" s="4"/>
      <c r="B69" s="4"/>
      <c r="C69" s="270"/>
      <c r="D69" s="42">
        <f>IF('Technique en exploitation'!D69="","",'Technique en exploitation'!D69)</f>
      </c>
      <c r="E69" s="169"/>
      <c r="F69" s="238"/>
      <c r="G69" s="216"/>
      <c r="H69" s="217"/>
      <c r="I69" s="4"/>
      <c r="J69" s="4"/>
      <c r="K69" s="4"/>
      <c r="L69" s="4"/>
      <c r="M69" s="4"/>
    </row>
    <row r="70" spans="1:13" ht="15">
      <c r="A70" s="4"/>
      <c r="B70" s="4"/>
      <c r="C70" s="270"/>
      <c r="D70" s="42">
        <f>IF('Technique en exploitation'!D70="","",'Technique en exploitation'!D70)</f>
      </c>
      <c r="E70" s="169"/>
      <c r="F70" s="238"/>
      <c r="G70" s="216"/>
      <c r="H70" s="217"/>
      <c r="I70" s="4"/>
      <c r="J70" s="4"/>
      <c r="K70" s="4"/>
      <c r="L70" s="4"/>
      <c r="M70" s="4"/>
    </row>
    <row r="71" spans="1:13" ht="15">
      <c r="A71" s="4"/>
      <c r="B71" s="4"/>
      <c r="C71" s="270"/>
      <c r="D71" s="42">
        <f>IF('Technique en exploitation'!D71="","",'Technique en exploitation'!D71)</f>
      </c>
      <c r="E71" s="169"/>
      <c r="F71" s="238"/>
      <c r="G71" s="216"/>
      <c r="H71" s="217"/>
      <c r="I71" s="4"/>
      <c r="J71" s="4"/>
      <c r="K71" s="4"/>
      <c r="L71" s="4"/>
      <c r="M71" s="4"/>
    </row>
    <row r="72" spans="1:13" ht="15">
      <c r="A72" s="4"/>
      <c r="B72" s="4"/>
      <c r="C72" s="270"/>
      <c r="D72" s="42">
        <f>IF('Technique en exploitation'!D72="","",'Technique en exploitation'!D72)</f>
      </c>
      <c r="E72" s="169"/>
      <c r="F72" s="238"/>
      <c r="G72" s="216"/>
      <c r="H72" s="217"/>
      <c r="I72" s="4"/>
      <c r="J72" s="4"/>
      <c r="K72" s="4"/>
      <c r="L72" s="4"/>
      <c r="M72" s="4"/>
    </row>
    <row r="73" spans="1:13" ht="15">
      <c r="A73" s="4"/>
      <c r="B73" s="4"/>
      <c r="C73" s="270"/>
      <c r="D73" s="42">
        <f>IF('Technique en exploitation'!D73="","",'Technique en exploitation'!D73)</f>
      </c>
      <c r="E73" s="169"/>
      <c r="F73" s="238"/>
      <c r="G73" s="216"/>
      <c r="H73" s="217"/>
      <c r="I73" s="4"/>
      <c r="J73" s="4"/>
      <c r="K73" s="4"/>
      <c r="L73" s="4"/>
      <c r="M73" s="4"/>
    </row>
    <row r="74" spans="1:13" ht="15.75" thickBot="1">
      <c r="A74" s="4"/>
      <c r="B74" s="4"/>
      <c r="C74" s="271"/>
      <c r="D74" s="43">
        <f>IF('Technique en exploitation'!D74="","",'Technique en exploitation'!D74)</f>
      </c>
      <c r="E74" s="167"/>
      <c r="F74" s="234"/>
      <c r="G74" s="221"/>
      <c r="H74" s="222"/>
      <c r="I74" s="4"/>
      <c r="J74" s="4"/>
      <c r="K74" s="4"/>
      <c r="L74" s="4"/>
      <c r="M74" s="4"/>
    </row>
    <row r="75" spans="1:13" ht="14.25">
      <c r="A75" s="4"/>
      <c r="B75" s="4"/>
      <c r="C75" s="1" t="s">
        <v>111</v>
      </c>
      <c r="D75" s="4"/>
      <c r="E75" s="4"/>
      <c r="F75" s="4"/>
      <c r="G75" s="4"/>
      <c r="H75" s="4"/>
      <c r="I75" s="4"/>
      <c r="J75" s="4"/>
      <c r="K75" s="4"/>
      <c r="L75" s="4"/>
      <c r="M75" s="4"/>
    </row>
    <row r="76" spans="1:13" ht="15" thickBot="1">
      <c r="A76" s="4"/>
      <c r="B76" s="4"/>
      <c r="C76" s="4"/>
      <c r="D76" s="4"/>
      <c r="E76" s="4"/>
      <c r="F76" s="4"/>
      <c r="G76" s="4"/>
      <c r="H76" s="4"/>
      <c r="I76" s="4"/>
      <c r="J76" s="4"/>
      <c r="K76" s="4"/>
      <c r="L76" s="4"/>
      <c r="M76" s="4"/>
    </row>
    <row r="77" spans="1:13" ht="15" customHeight="1" thickBot="1">
      <c r="A77" s="4"/>
      <c r="B77" s="4"/>
      <c r="C77" s="203" t="s">
        <v>122</v>
      </c>
      <c r="D77" s="199"/>
      <c r="E77" s="6" t="s">
        <v>185</v>
      </c>
      <c r="F77" s="203" t="s">
        <v>6</v>
      </c>
      <c r="G77" s="198"/>
      <c r="H77" s="199"/>
      <c r="I77" s="4"/>
      <c r="J77" s="4"/>
      <c r="K77" s="4"/>
      <c r="L77" s="4"/>
      <c r="M77" s="4"/>
    </row>
    <row r="78" spans="1:13" ht="15.75" thickBot="1">
      <c r="A78" s="4"/>
      <c r="B78" s="14"/>
      <c r="C78" s="200" t="s">
        <v>133</v>
      </c>
      <c r="D78" s="211"/>
      <c r="E78" s="175"/>
      <c r="F78" s="253"/>
      <c r="G78" s="240"/>
      <c r="H78" s="241"/>
      <c r="I78" s="4"/>
      <c r="J78" s="4"/>
      <c r="K78" s="4"/>
      <c r="L78" s="4"/>
      <c r="M78" s="4"/>
    </row>
    <row r="79" spans="1:13" ht="14.25">
      <c r="A79" s="4"/>
      <c r="B79" s="4"/>
      <c r="C79" s="1" t="s">
        <v>110</v>
      </c>
      <c r="D79" s="4"/>
      <c r="E79" s="4"/>
      <c r="F79" s="4"/>
      <c r="G79" s="4"/>
      <c r="H79" s="4"/>
      <c r="I79" s="4"/>
      <c r="J79" s="4"/>
      <c r="K79" s="4"/>
      <c r="L79" s="4"/>
      <c r="M79" s="4"/>
    </row>
    <row r="80" spans="1:13" ht="15" customHeight="1" thickBot="1">
      <c r="A80" s="4"/>
      <c r="B80" s="4"/>
      <c r="C80" s="4"/>
      <c r="D80" s="4"/>
      <c r="E80" s="4"/>
      <c r="F80" s="4"/>
      <c r="G80" s="4"/>
      <c r="H80" s="4"/>
      <c r="I80" s="4"/>
      <c r="J80" s="4"/>
      <c r="K80" s="4"/>
      <c r="L80" s="4"/>
      <c r="M80" s="4"/>
    </row>
    <row r="81" spans="1:13" ht="30.75" thickBot="1">
      <c r="A81" s="4"/>
      <c r="B81" s="4"/>
      <c r="C81" s="203" t="s">
        <v>128</v>
      </c>
      <c r="D81" s="199"/>
      <c r="E81" s="3" t="s">
        <v>129</v>
      </c>
      <c r="F81" s="203" t="s">
        <v>6</v>
      </c>
      <c r="G81" s="198"/>
      <c r="H81" s="199"/>
      <c r="I81" s="4"/>
      <c r="J81" s="4"/>
      <c r="K81" s="4"/>
      <c r="L81" s="4"/>
      <c r="M81" s="4"/>
    </row>
    <row r="82" spans="1:13" ht="15.75" thickBot="1">
      <c r="A82" s="4"/>
      <c r="B82" s="14"/>
      <c r="C82" s="185" t="s">
        <v>134</v>
      </c>
      <c r="D82" s="44">
        <f>IF('Technique en exploitation'!D82="","",'Technique en exploitation'!D82)</f>
      </c>
      <c r="E82" s="175"/>
      <c r="F82" s="239"/>
      <c r="G82" s="240"/>
      <c r="H82" s="241"/>
      <c r="I82" s="4"/>
      <c r="J82" s="4"/>
      <c r="K82" s="4"/>
      <c r="L82" s="4"/>
      <c r="M82" s="4"/>
    </row>
    <row r="83" spans="1:13" ht="14.25">
      <c r="A83" s="4"/>
      <c r="B83" s="4"/>
      <c r="C83" s="1" t="s">
        <v>112</v>
      </c>
      <c r="D83" s="4"/>
      <c r="E83" s="4"/>
      <c r="F83" s="4"/>
      <c r="G83" s="4"/>
      <c r="H83" s="4"/>
      <c r="I83" s="4"/>
      <c r="J83" s="4"/>
      <c r="K83" s="4"/>
      <c r="L83" s="4"/>
      <c r="M83" s="4"/>
    </row>
    <row r="84" spans="1:13" ht="15" thickBot="1">
      <c r="A84" s="4"/>
      <c r="B84" s="4"/>
      <c r="C84" s="4"/>
      <c r="D84" s="4"/>
      <c r="E84" s="4"/>
      <c r="F84" s="4"/>
      <c r="G84" s="4"/>
      <c r="H84" s="4"/>
      <c r="I84" s="4"/>
      <c r="J84" s="4"/>
      <c r="K84" s="4"/>
      <c r="L84" s="4"/>
      <c r="M84" s="4"/>
    </row>
    <row r="85" spans="1:13" ht="15.75" thickBot="1">
      <c r="A85" s="4"/>
      <c r="B85" s="4"/>
      <c r="C85" s="203" t="s">
        <v>153</v>
      </c>
      <c r="D85" s="199"/>
      <c r="E85" s="203" t="s">
        <v>6</v>
      </c>
      <c r="F85" s="218"/>
      <c r="G85" s="218"/>
      <c r="H85" s="219"/>
      <c r="I85" s="4"/>
      <c r="J85" s="4"/>
      <c r="K85" s="4"/>
      <c r="L85" s="4"/>
      <c r="M85" s="4"/>
    </row>
    <row r="86" spans="1:13" ht="34.5" customHeight="1" thickBot="1">
      <c r="A86" s="4"/>
      <c r="B86" s="4"/>
      <c r="C86" s="200" t="s">
        <v>154</v>
      </c>
      <c r="D86" s="211"/>
      <c r="E86" s="196"/>
      <c r="F86" s="196"/>
      <c r="G86" s="196"/>
      <c r="H86" s="197"/>
      <c r="I86" s="4"/>
      <c r="J86" s="4"/>
      <c r="K86" s="4"/>
      <c r="L86" s="4"/>
      <c r="M86" s="4"/>
    </row>
    <row r="87" spans="1:13" ht="14.25">
      <c r="A87" s="4"/>
      <c r="B87" s="4"/>
      <c r="C87" s="4"/>
      <c r="D87" s="4"/>
      <c r="E87" s="4"/>
      <c r="F87" s="4"/>
      <c r="G87" s="4"/>
      <c r="H87" s="4"/>
      <c r="I87" s="4"/>
      <c r="J87" s="4"/>
      <c r="K87" s="4"/>
      <c r="L87" s="4"/>
      <c r="M87" s="4"/>
    </row>
    <row r="88" spans="1:13" ht="14.25">
      <c r="A88" s="4"/>
      <c r="B88" s="4"/>
      <c r="C88" s="4"/>
      <c r="D88" s="4"/>
      <c r="E88" s="4"/>
      <c r="F88" s="4"/>
      <c r="G88" s="4"/>
      <c r="H88" s="4"/>
      <c r="I88" s="4"/>
      <c r="J88" s="4"/>
      <c r="K88" s="4"/>
      <c r="L88" s="4"/>
      <c r="M88" s="4"/>
    </row>
    <row r="89" spans="1:13" ht="14.25">
      <c r="A89" s="4"/>
      <c r="B89" s="4"/>
      <c r="C89" s="4"/>
      <c r="D89" s="4"/>
      <c r="E89" s="4"/>
      <c r="F89" s="4"/>
      <c r="G89" s="4"/>
      <c r="H89" s="4"/>
      <c r="I89" s="4"/>
      <c r="J89" s="4"/>
      <c r="K89" s="4"/>
      <c r="L89" s="4"/>
      <c r="M89" s="4"/>
    </row>
    <row r="90" spans="1:13" ht="14.25">
      <c r="A90" s="4"/>
      <c r="B90" s="4"/>
      <c r="C90" s="4"/>
      <c r="D90" s="4"/>
      <c r="E90" s="4"/>
      <c r="F90" s="4"/>
      <c r="G90" s="4"/>
      <c r="H90" s="4"/>
      <c r="I90" s="4"/>
      <c r="J90" s="4"/>
      <c r="K90" s="4"/>
      <c r="L90" s="4"/>
      <c r="M90" s="4"/>
    </row>
    <row r="91" spans="1:13" ht="14.25">
      <c r="A91" s="4"/>
      <c r="B91" s="4"/>
      <c r="C91" s="4"/>
      <c r="D91" s="4"/>
      <c r="E91" s="4"/>
      <c r="F91" s="4"/>
      <c r="G91" s="4"/>
      <c r="H91" s="4"/>
      <c r="I91" s="4"/>
      <c r="J91" s="4"/>
      <c r="K91" s="4"/>
      <c r="L91" s="4"/>
      <c r="M91" s="4"/>
    </row>
  </sheetData>
  <sheetProtection password="F858" sheet="1"/>
  <mergeCells count="89">
    <mergeCell ref="C68:C74"/>
    <mergeCell ref="F68:H68"/>
    <mergeCell ref="F69:H69"/>
    <mergeCell ref="F73:H73"/>
    <mergeCell ref="F74:H74"/>
    <mergeCell ref="F77:H77"/>
    <mergeCell ref="F78:H78"/>
    <mergeCell ref="F82:H82"/>
    <mergeCell ref="C85:D85"/>
    <mergeCell ref="E85:H85"/>
    <mergeCell ref="C81:D81"/>
    <mergeCell ref="F81:H81"/>
    <mergeCell ref="C86:D86"/>
    <mergeCell ref="E86:H86"/>
    <mergeCell ref="E62:H62"/>
    <mergeCell ref="C66:D66"/>
    <mergeCell ref="F66:H66"/>
    <mergeCell ref="F67:H67"/>
    <mergeCell ref="F71:H71"/>
    <mergeCell ref="C78:D78"/>
    <mergeCell ref="C77:D77"/>
    <mergeCell ref="F70:H70"/>
    <mergeCell ref="E52:H52"/>
    <mergeCell ref="E53:H53"/>
    <mergeCell ref="F72:H72"/>
    <mergeCell ref="E54:H54"/>
    <mergeCell ref="E55:H55"/>
    <mergeCell ref="E56:H56"/>
    <mergeCell ref="E57:H57"/>
    <mergeCell ref="E60:H60"/>
    <mergeCell ref="E61:H61"/>
    <mergeCell ref="E48:H48"/>
    <mergeCell ref="E49:H49"/>
    <mergeCell ref="E50:H50"/>
    <mergeCell ref="E51:H51"/>
    <mergeCell ref="E37:H37"/>
    <mergeCell ref="E38:H38"/>
    <mergeCell ref="E43:H43"/>
    <mergeCell ref="E32:H32"/>
    <mergeCell ref="E47:H47"/>
    <mergeCell ref="E44:H44"/>
    <mergeCell ref="E45:H45"/>
    <mergeCell ref="E46:H46"/>
    <mergeCell ref="E12:H12"/>
    <mergeCell ref="E33:H33"/>
    <mergeCell ref="E34:H34"/>
    <mergeCell ref="E35:H35"/>
    <mergeCell ref="E31:H31"/>
    <mergeCell ref="E22:H22"/>
    <mergeCell ref="E23:H23"/>
    <mergeCell ref="E24:H24"/>
    <mergeCell ref="E28:H28"/>
    <mergeCell ref="E29:H29"/>
    <mergeCell ref="A1:E1"/>
    <mergeCell ref="B8:B12"/>
    <mergeCell ref="B13:B15"/>
    <mergeCell ref="E14:H14"/>
    <mergeCell ref="E15:H15"/>
    <mergeCell ref="E7:H7"/>
    <mergeCell ref="E8:H8"/>
    <mergeCell ref="E9:H9"/>
    <mergeCell ref="E10:H10"/>
    <mergeCell ref="E11:H11"/>
    <mergeCell ref="E20:H20"/>
    <mergeCell ref="E21:H21"/>
    <mergeCell ref="B32:C32"/>
    <mergeCell ref="E39:H39"/>
    <mergeCell ref="E25:H25"/>
    <mergeCell ref="E26:H26"/>
    <mergeCell ref="E27:H27"/>
    <mergeCell ref="E30:H30"/>
    <mergeCell ref="B31:C31"/>
    <mergeCell ref="E36:H36"/>
    <mergeCell ref="E13:H13"/>
    <mergeCell ref="E17:H17"/>
    <mergeCell ref="E18:H18"/>
    <mergeCell ref="E19:H19"/>
    <mergeCell ref="E16:H16"/>
    <mergeCell ref="A50:B53"/>
    <mergeCell ref="A35:A39"/>
    <mergeCell ref="B35:B36"/>
    <mergeCell ref="C43:D43"/>
    <mergeCell ref="A8:A19"/>
    <mergeCell ref="B16:B18"/>
    <mergeCell ref="B19:C19"/>
    <mergeCell ref="A21:A34"/>
    <mergeCell ref="B21:B27"/>
    <mergeCell ref="B28:B30"/>
    <mergeCell ref="B33:C33"/>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91"/>
  <sheetViews>
    <sheetView showGridLines="0" zoomScale="70" zoomScaleNormal="70" zoomScalePageLayoutView="0" workbookViewId="0" topLeftCell="A1">
      <selection activeCell="K21" sqref="K21"/>
    </sheetView>
  </sheetViews>
  <sheetFormatPr defaultColWidth="11.421875" defaultRowHeight="15"/>
  <cols>
    <col min="1" max="1" width="27.7109375" style="1" customWidth="1"/>
    <col min="2" max="2" width="55.00390625" style="1" customWidth="1"/>
    <col min="3" max="3" width="93.57421875" style="1" customWidth="1"/>
    <col min="4" max="4" width="18.7109375" style="1" customWidth="1"/>
    <col min="5" max="5" width="18.140625" style="1" customWidth="1"/>
    <col min="6" max="16384" width="11.421875" style="1" customWidth="1"/>
  </cols>
  <sheetData>
    <row r="1" spans="1:8" ht="18">
      <c r="A1" s="262"/>
      <c r="B1" s="262"/>
      <c r="C1" s="262"/>
      <c r="D1" s="262"/>
      <c r="E1" s="262"/>
      <c r="F1" s="4"/>
      <c r="G1" s="4"/>
      <c r="H1" s="4"/>
    </row>
    <row r="2" spans="1:8" ht="16.5" thickBot="1">
      <c r="A2" s="16" t="s">
        <v>47</v>
      </c>
      <c r="B2" s="17" t="s">
        <v>169</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8" s="150" customFormat="1" ht="31.5" customHeight="1" thickBot="1">
      <c r="A7" s="3" t="s">
        <v>14</v>
      </c>
      <c r="B7" s="3" t="s">
        <v>15</v>
      </c>
      <c r="C7" s="3" t="s">
        <v>16</v>
      </c>
      <c r="D7" s="3" t="s">
        <v>127</v>
      </c>
      <c r="E7" s="203" t="s">
        <v>6</v>
      </c>
      <c r="F7" s="198"/>
      <c r="G7" s="198"/>
      <c r="H7" s="199"/>
    </row>
    <row r="8" spans="1:9" ht="28.5">
      <c r="A8" s="243" t="s">
        <v>7</v>
      </c>
      <c r="B8" s="243" t="s">
        <v>13</v>
      </c>
      <c r="C8" s="28" t="s">
        <v>44</v>
      </c>
      <c r="D8" s="151"/>
      <c r="E8" s="242" t="s">
        <v>9</v>
      </c>
      <c r="F8" s="236"/>
      <c r="G8" s="236"/>
      <c r="H8" s="237"/>
      <c r="I8" s="150"/>
    </row>
    <row r="9" spans="1:9" ht="14.25">
      <c r="A9" s="210"/>
      <c r="B9" s="210"/>
      <c r="C9" s="29" t="s">
        <v>175</v>
      </c>
      <c r="D9" s="152"/>
      <c r="E9" s="215"/>
      <c r="F9" s="216"/>
      <c r="G9" s="216"/>
      <c r="H9" s="217"/>
      <c r="I9" s="150"/>
    </row>
    <row r="10" spans="1:9" ht="28.5">
      <c r="A10" s="210"/>
      <c r="B10" s="210"/>
      <c r="C10" s="2" t="s">
        <v>35</v>
      </c>
      <c r="D10" s="152"/>
      <c r="E10" s="215"/>
      <c r="F10" s="216"/>
      <c r="G10" s="216"/>
      <c r="H10" s="217"/>
      <c r="I10" s="150"/>
    </row>
    <row r="11" spans="1:9" ht="14.25">
      <c r="A11" s="210"/>
      <c r="B11" s="210"/>
      <c r="C11" s="2" t="s">
        <v>174</v>
      </c>
      <c r="D11" s="152"/>
      <c r="E11" s="215"/>
      <c r="F11" s="216"/>
      <c r="G11" s="216"/>
      <c r="H11" s="217"/>
      <c r="I11" s="150"/>
    </row>
    <row r="12" spans="1:9" ht="14.25">
      <c r="A12" s="210"/>
      <c r="B12" s="244"/>
      <c r="C12" s="2" t="s">
        <v>43</v>
      </c>
      <c r="D12" s="152"/>
      <c r="E12" s="215"/>
      <c r="F12" s="216"/>
      <c r="G12" s="216"/>
      <c r="H12" s="217"/>
      <c r="I12" s="150"/>
    </row>
    <row r="13" spans="1:9" ht="14.25">
      <c r="A13" s="210"/>
      <c r="B13" s="209" t="s">
        <v>36</v>
      </c>
      <c r="C13" s="2" t="s">
        <v>173</v>
      </c>
      <c r="D13" s="152"/>
      <c r="E13" s="215"/>
      <c r="F13" s="216"/>
      <c r="G13" s="216"/>
      <c r="H13" s="217"/>
      <c r="I13" s="150"/>
    </row>
    <row r="14" spans="1:9" ht="28.5">
      <c r="A14" s="210"/>
      <c r="B14" s="210"/>
      <c r="C14" s="2" t="s">
        <v>31</v>
      </c>
      <c r="D14" s="152"/>
      <c r="E14" s="215"/>
      <c r="F14" s="216"/>
      <c r="G14" s="216"/>
      <c r="H14" s="217"/>
      <c r="I14" s="150"/>
    </row>
    <row r="15" spans="1:9" ht="14.25">
      <c r="A15" s="210"/>
      <c r="B15" s="244"/>
      <c r="C15" s="2" t="s">
        <v>176</v>
      </c>
      <c r="D15" s="152"/>
      <c r="E15" s="215"/>
      <c r="F15" s="216"/>
      <c r="G15" s="216"/>
      <c r="H15" s="217"/>
      <c r="I15" s="150"/>
    </row>
    <row r="16" spans="1:9" ht="14.25">
      <c r="A16" s="210"/>
      <c r="B16" s="254" t="s">
        <v>42</v>
      </c>
      <c r="C16" s="2" t="s">
        <v>194</v>
      </c>
      <c r="D16" s="152"/>
      <c r="E16" s="257"/>
      <c r="F16" s="258"/>
      <c r="G16" s="258"/>
      <c r="H16" s="259"/>
      <c r="I16" s="150"/>
    </row>
    <row r="17" spans="1:9" ht="14.25">
      <c r="A17" s="210"/>
      <c r="B17" s="255"/>
      <c r="C17" s="2" t="s">
        <v>160</v>
      </c>
      <c r="D17" s="152"/>
      <c r="E17" s="215"/>
      <c r="F17" s="216"/>
      <c r="G17" s="216"/>
      <c r="H17" s="217"/>
      <c r="I17" s="150"/>
    </row>
    <row r="18" spans="1:9" ht="14.25">
      <c r="A18" s="210"/>
      <c r="B18" s="256"/>
      <c r="C18" s="2" t="s">
        <v>181</v>
      </c>
      <c r="D18" s="152"/>
      <c r="E18" s="215"/>
      <c r="F18" s="216"/>
      <c r="G18" s="216"/>
      <c r="H18" s="217"/>
      <c r="I18" s="150"/>
    </row>
    <row r="19" spans="1:9" ht="14.25">
      <c r="A19" s="244"/>
      <c r="B19" s="248" t="s">
        <v>12</v>
      </c>
      <c r="C19" s="249"/>
      <c r="D19" s="152"/>
      <c r="E19" s="215"/>
      <c r="F19" s="216"/>
      <c r="G19" s="216"/>
      <c r="H19" s="217"/>
      <c r="I19" s="150"/>
    </row>
    <row r="20" spans="1:9" ht="42.75">
      <c r="A20" s="2" t="s">
        <v>20</v>
      </c>
      <c r="B20" s="2" t="s">
        <v>10</v>
      </c>
      <c r="C20" s="2" t="s">
        <v>30</v>
      </c>
      <c r="D20" s="152"/>
      <c r="E20" s="215"/>
      <c r="F20" s="216"/>
      <c r="G20" s="216"/>
      <c r="H20" s="217"/>
      <c r="I20" s="150"/>
    </row>
    <row r="21" spans="1:9" ht="14.25">
      <c r="A21" s="214" t="s">
        <v>17</v>
      </c>
      <c r="B21" s="214" t="s">
        <v>37</v>
      </c>
      <c r="C21" s="2" t="s">
        <v>23</v>
      </c>
      <c r="D21" s="152"/>
      <c r="E21" s="215"/>
      <c r="F21" s="216"/>
      <c r="G21" s="216"/>
      <c r="H21" s="217"/>
      <c r="I21" s="150"/>
    </row>
    <row r="22" spans="1:9" ht="14.25">
      <c r="A22" s="214"/>
      <c r="B22" s="214"/>
      <c r="C22" s="2" t="s">
        <v>24</v>
      </c>
      <c r="D22" s="152"/>
      <c r="E22" s="215"/>
      <c r="F22" s="216"/>
      <c r="G22" s="216"/>
      <c r="H22" s="217"/>
      <c r="I22" s="150"/>
    </row>
    <row r="23" spans="1:9" ht="14.25">
      <c r="A23" s="214"/>
      <c r="B23" s="214"/>
      <c r="C23" s="2" t="s">
        <v>25</v>
      </c>
      <c r="D23" s="152"/>
      <c r="E23" s="215"/>
      <c r="F23" s="216"/>
      <c r="G23" s="216"/>
      <c r="H23" s="217"/>
      <c r="I23" s="150"/>
    </row>
    <row r="24" spans="1:9" ht="14.25">
      <c r="A24" s="214"/>
      <c r="B24" s="214"/>
      <c r="C24" s="2" t="s">
        <v>26</v>
      </c>
      <c r="D24" s="152"/>
      <c r="E24" s="215"/>
      <c r="F24" s="216"/>
      <c r="G24" s="216"/>
      <c r="H24" s="217"/>
      <c r="I24" s="150"/>
    </row>
    <row r="25" spans="1:9" ht="14.25">
      <c r="A25" s="214"/>
      <c r="B25" s="214"/>
      <c r="C25" s="2" t="s">
        <v>27</v>
      </c>
      <c r="D25" s="152"/>
      <c r="E25" s="215"/>
      <c r="F25" s="216"/>
      <c r="G25" s="216"/>
      <c r="H25" s="217"/>
      <c r="I25" s="150"/>
    </row>
    <row r="26" spans="1:9" ht="14.25">
      <c r="A26" s="214"/>
      <c r="B26" s="214"/>
      <c r="C26" s="2" t="s">
        <v>28</v>
      </c>
      <c r="D26" s="152"/>
      <c r="E26" s="215"/>
      <c r="F26" s="216"/>
      <c r="G26" s="216"/>
      <c r="H26" s="217"/>
      <c r="I26" s="150"/>
    </row>
    <row r="27" spans="1:9" ht="14.25">
      <c r="A27" s="214"/>
      <c r="B27" s="214"/>
      <c r="C27" s="2" t="s">
        <v>29</v>
      </c>
      <c r="D27" s="152"/>
      <c r="E27" s="215"/>
      <c r="F27" s="216"/>
      <c r="G27" s="216"/>
      <c r="H27" s="217"/>
      <c r="I27" s="150"/>
    </row>
    <row r="28" spans="1:9" ht="14.25">
      <c r="A28" s="214"/>
      <c r="B28" s="209" t="s">
        <v>41</v>
      </c>
      <c r="C28" s="2" t="s">
        <v>40</v>
      </c>
      <c r="D28" s="152"/>
      <c r="E28" s="215"/>
      <c r="F28" s="216"/>
      <c r="G28" s="216"/>
      <c r="H28" s="217"/>
      <c r="I28" s="150"/>
    </row>
    <row r="29" spans="1:9" ht="14.25">
      <c r="A29" s="214"/>
      <c r="B29" s="210"/>
      <c r="C29" s="2" t="s">
        <v>38</v>
      </c>
      <c r="D29" s="152"/>
      <c r="E29" s="215"/>
      <c r="F29" s="216"/>
      <c r="G29" s="216"/>
      <c r="H29" s="217"/>
      <c r="I29" s="150"/>
    </row>
    <row r="30" spans="1:9" ht="14.25">
      <c r="A30" s="214"/>
      <c r="B30" s="210"/>
      <c r="C30" s="2" t="s">
        <v>39</v>
      </c>
      <c r="D30" s="152"/>
      <c r="E30" s="215"/>
      <c r="F30" s="216"/>
      <c r="G30" s="216"/>
      <c r="H30" s="217"/>
      <c r="I30" s="150"/>
    </row>
    <row r="31" spans="1:9" ht="14.25">
      <c r="A31" s="214"/>
      <c r="B31" s="207" t="s">
        <v>172</v>
      </c>
      <c r="C31" s="208"/>
      <c r="D31" s="152"/>
      <c r="E31" s="215"/>
      <c r="F31" s="216"/>
      <c r="G31" s="216"/>
      <c r="H31" s="217"/>
      <c r="I31" s="150"/>
    </row>
    <row r="32" spans="1:9" ht="14.25">
      <c r="A32" s="214"/>
      <c r="B32" s="207" t="s">
        <v>171</v>
      </c>
      <c r="C32" s="208"/>
      <c r="D32" s="152"/>
      <c r="E32" s="215"/>
      <c r="F32" s="216"/>
      <c r="G32" s="216"/>
      <c r="H32" s="217"/>
      <c r="I32" s="150"/>
    </row>
    <row r="33" spans="1:9" ht="14.25">
      <c r="A33" s="214"/>
      <c r="B33" s="207" t="s">
        <v>170</v>
      </c>
      <c r="C33" s="208"/>
      <c r="D33" s="152"/>
      <c r="E33" s="215"/>
      <c r="F33" s="216"/>
      <c r="G33" s="216"/>
      <c r="H33" s="217"/>
      <c r="I33" s="150"/>
    </row>
    <row r="34" spans="1:9" ht="14.25">
      <c r="A34" s="214"/>
      <c r="B34" s="2" t="s">
        <v>18</v>
      </c>
      <c r="C34" s="2" t="s">
        <v>177</v>
      </c>
      <c r="D34" s="153"/>
      <c r="E34" s="215"/>
      <c r="F34" s="216"/>
      <c r="G34" s="216"/>
      <c r="H34" s="217"/>
      <c r="I34" s="150"/>
    </row>
    <row r="35" spans="1:9" ht="14.25">
      <c r="A35" s="214" t="s">
        <v>8</v>
      </c>
      <c r="B35" s="214" t="s">
        <v>97</v>
      </c>
      <c r="C35" s="29" t="s">
        <v>45</v>
      </c>
      <c r="D35" s="152"/>
      <c r="E35" s="215"/>
      <c r="F35" s="216"/>
      <c r="G35" s="216"/>
      <c r="H35" s="217"/>
      <c r="I35" s="150"/>
    </row>
    <row r="36" spans="1:9" ht="14.25">
      <c r="A36" s="214"/>
      <c r="B36" s="214"/>
      <c r="C36" s="29" t="s">
        <v>180</v>
      </c>
      <c r="D36" s="153"/>
      <c r="E36" s="215"/>
      <c r="F36" s="216"/>
      <c r="G36" s="216"/>
      <c r="H36" s="217"/>
      <c r="I36" s="150"/>
    </row>
    <row r="37" spans="1:9" ht="14.25">
      <c r="A37" s="214"/>
      <c r="B37" s="2" t="s">
        <v>98</v>
      </c>
      <c r="C37" s="2" t="s">
        <v>179</v>
      </c>
      <c r="D37" s="153"/>
      <c r="E37" s="215"/>
      <c r="F37" s="216"/>
      <c r="G37" s="216"/>
      <c r="H37" s="217"/>
      <c r="I37" s="150"/>
    </row>
    <row r="38" spans="1:9" ht="28.5">
      <c r="A38" s="214"/>
      <c r="B38" s="2" t="s">
        <v>99</v>
      </c>
      <c r="C38" s="2" t="s">
        <v>46</v>
      </c>
      <c r="D38" s="152"/>
      <c r="E38" s="215"/>
      <c r="F38" s="216"/>
      <c r="G38" s="216"/>
      <c r="H38" s="217"/>
      <c r="I38" s="150"/>
    </row>
    <row r="39" spans="1:13" ht="15" thickBot="1">
      <c r="A39" s="247"/>
      <c r="B39" s="30" t="s">
        <v>11</v>
      </c>
      <c r="C39" s="26" t="s">
        <v>178</v>
      </c>
      <c r="D39" s="154"/>
      <c r="E39" s="220"/>
      <c r="F39" s="221"/>
      <c r="G39" s="221"/>
      <c r="H39" s="222"/>
      <c r="I39" s="4"/>
      <c r="J39" s="4"/>
      <c r="K39" s="4"/>
      <c r="L39" s="4"/>
      <c r="M39" s="4"/>
    </row>
    <row r="40" spans="1:13" ht="14.25">
      <c r="A40" s="4"/>
      <c r="B40" s="10"/>
      <c r="C40" s="10"/>
      <c r="D40" s="4"/>
      <c r="E40" s="10"/>
      <c r="F40" s="4"/>
      <c r="G40" s="4"/>
      <c r="H40" s="4"/>
      <c r="I40" s="4"/>
      <c r="J40" s="4"/>
      <c r="K40" s="4"/>
      <c r="L40" s="4"/>
      <c r="M40" s="4"/>
    </row>
    <row r="41" spans="1:13" ht="14.25">
      <c r="A41" s="4"/>
      <c r="B41" s="10"/>
      <c r="C41" s="10"/>
      <c r="D41" s="4"/>
      <c r="E41" s="10"/>
      <c r="F41" s="4"/>
      <c r="G41" s="4"/>
      <c r="H41" s="4"/>
      <c r="I41" s="4"/>
      <c r="J41" s="4"/>
      <c r="K41" s="4"/>
      <c r="L41" s="4"/>
      <c r="M41" s="4"/>
    </row>
    <row r="42" spans="1:13" ht="15" thickBot="1">
      <c r="A42" s="4"/>
      <c r="B42" s="11"/>
      <c r="C42" s="10"/>
      <c r="D42" s="4"/>
      <c r="E42" s="10"/>
      <c r="F42" s="4"/>
      <c r="G42" s="4"/>
      <c r="H42" s="4"/>
      <c r="I42" s="4"/>
      <c r="J42" s="4"/>
      <c r="K42" s="4"/>
      <c r="L42" s="4"/>
      <c r="M42" s="4"/>
    </row>
    <row r="43" spans="1:13" ht="15.75" thickBot="1">
      <c r="A43" s="4"/>
      <c r="B43" s="12"/>
      <c r="C43" s="260" t="s">
        <v>21</v>
      </c>
      <c r="D43" s="261"/>
      <c r="E43" s="260" t="s">
        <v>6</v>
      </c>
      <c r="F43" s="265"/>
      <c r="G43" s="265"/>
      <c r="H43" s="261"/>
      <c r="I43" s="4"/>
      <c r="J43" s="4"/>
      <c r="K43" s="4"/>
      <c r="L43" s="4"/>
      <c r="M43" s="4"/>
    </row>
    <row r="44" spans="1:13" ht="15">
      <c r="A44" s="4"/>
      <c r="B44" s="4"/>
      <c r="C44" s="176" t="s">
        <v>32</v>
      </c>
      <c r="D44" s="177"/>
      <c r="E44" s="263"/>
      <c r="F44" s="263"/>
      <c r="G44" s="263"/>
      <c r="H44" s="264"/>
      <c r="I44" s="4"/>
      <c r="J44" s="4"/>
      <c r="K44" s="4"/>
      <c r="L44" s="4"/>
      <c r="M44" s="4"/>
    </row>
    <row r="45" spans="1:13" ht="15">
      <c r="A45" s="4"/>
      <c r="B45" s="4"/>
      <c r="C45" s="178" t="s">
        <v>33</v>
      </c>
      <c r="D45" s="179"/>
      <c r="E45" s="258"/>
      <c r="F45" s="258"/>
      <c r="G45" s="258"/>
      <c r="H45" s="259"/>
      <c r="I45" s="4"/>
      <c r="J45" s="4"/>
      <c r="K45" s="4"/>
      <c r="L45" s="4"/>
      <c r="M45" s="4"/>
    </row>
    <row r="46" spans="1:13" ht="15">
      <c r="A46" s="4"/>
      <c r="B46" s="4"/>
      <c r="C46" s="180" t="s">
        <v>34</v>
      </c>
      <c r="D46" s="179"/>
      <c r="E46" s="258"/>
      <c r="F46" s="258"/>
      <c r="G46" s="258"/>
      <c r="H46" s="259"/>
      <c r="I46" s="4"/>
      <c r="J46" s="4"/>
      <c r="K46" s="4"/>
      <c r="L46" s="4"/>
      <c r="M46" s="4"/>
    </row>
    <row r="47" spans="1:13" ht="15">
      <c r="A47" s="4"/>
      <c r="B47" s="13"/>
      <c r="C47" s="39" t="s">
        <v>119</v>
      </c>
      <c r="D47" s="181"/>
      <c r="E47" s="258"/>
      <c r="F47" s="258"/>
      <c r="G47" s="258"/>
      <c r="H47" s="259"/>
      <c r="I47" s="4"/>
      <c r="J47" s="4"/>
      <c r="K47" s="4"/>
      <c r="L47" s="4"/>
      <c r="M47" s="4"/>
    </row>
    <row r="48" spans="1:13" ht="15.75" thickBot="1">
      <c r="A48" s="4"/>
      <c r="B48" s="4"/>
      <c r="C48" s="160" t="s">
        <v>143</v>
      </c>
      <c r="D48" s="182"/>
      <c r="E48" s="266"/>
      <c r="F48" s="266"/>
      <c r="G48" s="266"/>
      <c r="H48" s="267"/>
      <c r="I48" s="4"/>
      <c r="J48" s="4"/>
      <c r="K48" s="4"/>
      <c r="L48" s="4"/>
      <c r="M48" s="4"/>
    </row>
    <row r="49" spans="1:13" ht="15.75" thickBot="1">
      <c r="A49" s="4"/>
      <c r="B49" s="4"/>
      <c r="C49" s="68"/>
      <c r="D49" s="68"/>
      <c r="E49" s="268"/>
      <c r="F49" s="268"/>
      <c r="G49" s="268"/>
      <c r="H49" s="268"/>
      <c r="I49" s="4"/>
      <c r="J49" s="4"/>
      <c r="K49" s="4"/>
      <c r="L49" s="4"/>
      <c r="M49" s="4"/>
    </row>
    <row r="50" spans="1:13" ht="15" customHeight="1" thickBot="1">
      <c r="A50" s="212" t="s">
        <v>193</v>
      </c>
      <c r="B50" s="213"/>
      <c r="C50" s="32" t="s">
        <v>123</v>
      </c>
      <c r="D50" s="3" t="s">
        <v>187</v>
      </c>
      <c r="E50" s="225" t="s">
        <v>6</v>
      </c>
      <c r="F50" s="226"/>
      <c r="G50" s="226"/>
      <c r="H50" s="227"/>
      <c r="I50" s="4"/>
      <c r="J50" s="4"/>
      <c r="K50" s="4"/>
      <c r="L50" s="4"/>
      <c r="M50" s="4"/>
    </row>
    <row r="51" spans="1:13" ht="15">
      <c r="A51" s="212"/>
      <c r="B51" s="213"/>
      <c r="C51" s="33" t="s">
        <v>23</v>
      </c>
      <c r="D51" s="163"/>
      <c r="E51" s="228"/>
      <c r="F51" s="229"/>
      <c r="G51" s="229"/>
      <c r="H51" s="230"/>
      <c r="I51" s="4"/>
      <c r="J51" s="4"/>
      <c r="K51" s="4"/>
      <c r="L51" s="4"/>
      <c r="M51" s="4"/>
    </row>
    <row r="52" spans="1:13" ht="15">
      <c r="A52" s="212"/>
      <c r="B52" s="213"/>
      <c r="C52" s="34" t="s">
        <v>24</v>
      </c>
      <c r="D52" s="164"/>
      <c r="E52" s="238"/>
      <c r="F52" s="216"/>
      <c r="G52" s="216"/>
      <c r="H52" s="217"/>
      <c r="I52" s="4"/>
      <c r="J52" s="4"/>
      <c r="K52" s="4"/>
      <c r="L52" s="4"/>
      <c r="M52" s="4"/>
    </row>
    <row r="53" spans="1:13" ht="15">
      <c r="A53" s="212"/>
      <c r="B53" s="213"/>
      <c r="C53" s="34" t="s">
        <v>25</v>
      </c>
      <c r="D53" s="164"/>
      <c r="E53" s="238"/>
      <c r="F53" s="216"/>
      <c r="G53" s="216"/>
      <c r="H53" s="217"/>
      <c r="I53" s="4"/>
      <c r="J53" s="4"/>
      <c r="K53" s="4"/>
      <c r="L53" s="4"/>
      <c r="M53" s="4"/>
    </row>
    <row r="54" spans="1:13" ht="15">
      <c r="A54" s="4"/>
      <c r="B54" s="4"/>
      <c r="C54" s="35" t="s">
        <v>26</v>
      </c>
      <c r="D54" s="164"/>
      <c r="E54" s="238"/>
      <c r="F54" s="216"/>
      <c r="G54" s="216"/>
      <c r="H54" s="217"/>
      <c r="I54" s="4"/>
      <c r="J54" s="4"/>
      <c r="K54" s="4"/>
      <c r="L54" s="4"/>
      <c r="M54" s="4"/>
    </row>
    <row r="55" spans="1:13" ht="15">
      <c r="A55" s="4"/>
      <c r="B55" s="4"/>
      <c r="C55" s="36" t="s">
        <v>28</v>
      </c>
      <c r="D55" s="164"/>
      <c r="E55" s="238"/>
      <c r="F55" s="216"/>
      <c r="G55" s="216"/>
      <c r="H55" s="217"/>
      <c r="I55" s="4"/>
      <c r="J55" s="4"/>
      <c r="K55" s="4"/>
      <c r="L55" s="4"/>
      <c r="M55" s="4"/>
    </row>
    <row r="56" spans="1:13" ht="15">
      <c r="A56" s="4"/>
      <c r="B56" s="4"/>
      <c r="C56" s="34" t="s">
        <v>27</v>
      </c>
      <c r="D56" s="164"/>
      <c r="E56" s="238"/>
      <c r="F56" s="216"/>
      <c r="G56" s="216"/>
      <c r="H56" s="217"/>
      <c r="I56" s="4"/>
      <c r="J56" s="4"/>
      <c r="K56" s="4"/>
      <c r="L56" s="4"/>
      <c r="M56" s="4"/>
    </row>
    <row r="57" spans="1:13" ht="15.75" thickBot="1">
      <c r="A57" s="4"/>
      <c r="B57" s="4"/>
      <c r="C57" s="37" t="s">
        <v>182</v>
      </c>
      <c r="D57" s="165"/>
      <c r="E57" s="234"/>
      <c r="F57" s="221"/>
      <c r="G57" s="221"/>
      <c r="H57" s="222"/>
      <c r="I57" s="4"/>
      <c r="J57" s="4"/>
      <c r="K57" s="4"/>
      <c r="L57" s="4"/>
      <c r="M57" s="4"/>
    </row>
    <row r="58" spans="1:13" ht="15">
      <c r="A58" s="4"/>
      <c r="B58" s="4"/>
      <c r="C58" s="1" t="s">
        <v>130</v>
      </c>
      <c r="D58" s="68"/>
      <c r="E58" s="7"/>
      <c r="F58" s="7"/>
      <c r="G58" s="7"/>
      <c r="H58" s="7"/>
      <c r="I58" s="4"/>
      <c r="J58" s="4"/>
      <c r="K58" s="4"/>
      <c r="L58" s="4"/>
      <c r="M58" s="4"/>
    </row>
    <row r="59" spans="1:13" ht="15" thickBot="1">
      <c r="A59" s="4"/>
      <c r="B59" s="4"/>
      <c r="C59" s="5"/>
      <c r="D59" s="5"/>
      <c r="E59" s="5"/>
      <c r="F59" s="5"/>
      <c r="G59" s="5"/>
      <c r="H59" s="5"/>
      <c r="I59" s="4"/>
      <c r="J59" s="4"/>
      <c r="K59" s="4"/>
      <c r="L59" s="4"/>
      <c r="M59" s="4"/>
    </row>
    <row r="60" spans="1:13" ht="30.75" thickBot="1">
      <c r="A60" s="4"/>
      <c r="B60" s="4"/>
      <c r="C60" s="8" t="s">
        <v>124</v>
      </c>
      <c r="D60" s="8" t="s">
        <v>184</v>
      </c>
      <c r="E60" s="225" t="s">
        <v>6</v>
      </c>
      <c r="F60" s="226"/>
      <c r="G60" s="226"/>
      <c r="H60" s="227"/>
      <c r="I60" s="4"/>
      <c r="J60" s="4"/>
      <c r="K60" s="4"/>
      <c r="L60" s="4"/>
      <c r="M60" s="4"/>
    </row>
    <row r="61" spans="1:13" ht="15">
      <c r="A61" s="4"/>
      <c r="B61" s="4"/>
      <c r="C61" s="176" t="s">
        <v>19</v>
      </c>
      <c r="D61" s="183">
        <f>IF('Technique en exploitation'!D61="","",'Technique en exploitation'!D61)</f>
      </c>
      <c r="E61" s="228"/>
      <c r="F61" s="229"/>
      <c r="G61" s="229"/>
      <c r="H61" s="230"/>
      <c r="I61" s="4"/>
      <c r="J61" s="4"/>
      <c r="K61" s="4"/>
      <c r="L61" s="4"/>
      <c r="M61" s="4"/>
    </row>
    <row r="62" spans="1:13" ht="15.75" thickBot="1">
      <c r="A62" s="4"/>
      <c r="B62" s="4"/>
      <c r="C62" s="40" t="s">
        <v>156</v>
      </c>
      <c r="D62" s="167"/>
      <c r="E62" s="234"/>
      <c r="F62" s="221"/>
      <c r="G62" s="221"/>
      <c r="H62" s="222"/>
      <c r="I62" s="4"/>
      <c r="J62" s="4"/>
      <c r="K62" s="4"/>
      <c r="L62" s="4"/>
      <c r="M62" s="4"/>
    </row>
    <row r="63" spans="1:13" ht="14.25">
      <c r="A63" s="4"/>
      <c r="B63" s="4"/>
      <c r="C63" s="1" t="s">
        <v>135</v>
      </c>
      <c r="D63" s="4"/>
      <c r="E63" s="4"/>
      <c r="F63" s="4"/>
      <c r="G63" s="4"/>
      <c r="H63" s="4"/>
      <c r="I63" s="4"/>
      <c r="J63" s="4"/>
      <c r="K63" s="4"/>
      <c r="L63" s="4"/>
      <c r="M63" s="4"/>
    </row>
    <row r="64" spans="1:13" ht="14.25">
      <c r="A64" s="4"/>
      <c r="B64" s="4"/>
      <c r="C64" s="4"/>
      <c r="D64" s="4"/>
      <c r="E64" s="4"/>
      <c r="F64" s="4"/>
      <c r="G64" s="4"/>
      <c r="H64" s="4"/>
      <c r="I64" s="4"/>
      <c r="J64" s="4"/>
      <c r="K64" s="4"/>
      <c r="L64" s="4"/>
      <c r="M64" s="4"/>
    </row>
    <row r="65" spans="1:13" ht="15" thickBot="1">
      <c r="A65" s="4"/>
      <c r="B65" s="4"/>
      <c r="C65" s="4"/>
      <c r="D65" s="4"/>
      <c r="E65" s="4"/>
      <c r="F65" s="4"/>
      <c r="G65" s="4"/>
      <c r="H65" s="4"/>
      <c r="I65" s="4"/>
      <c r="J65" s="4"/>
      <c r="K65" s="4"/>
      <c r="L65" s="4"/>
      <c r="M65" s="4"/>
    </row>
    <row r="66" spans="1:13" ht="30.75" thickBot="1">
      <c r="A66" s="4"/>
      <c r="B66" s="4"/>
      <c r="C66" s="203" t="s">
        <v>121</v>
      </c>
      <c r="D66" s="199"/>
      <c r="E66" s="3" t="s">
        <v>184</v>
      </c>
      <c r="F66" s="203" t="s">
        <v>6</v>
      </c>
      <c r="G66" s="198"/>
      <c r="H66" s="199"/>
      <c r="I66" s="4"/>
      <c r="J66" s="4"/>
      <c r="K66" s="4"/>
      <c r="L66" s="4"/>
      <c r="M66" s="4"/>
    </row>
    <row r="67" spans="1:13" ht="15">
      <c r="A67" s="13"/>
      <c r="B67" s="14"/>
      <c r="C67" s="45" t="s">
        <v>131</v>
      </c>
      <c r="D67" s="41">
        <f>IF('Technique en exploitation'!D67="","",'Technique en exploitation'!D67)</f>
      </c>
      <c r="E67" s="184"/>
      <c r="F67" s="228"/>
      <c r="G67" s="229"/>
      <c r="H67" s="230"/>
      <c r="I67" s="4"/>
      <c r="J67" s="4"/>
      <c r="K67" s="4"/>
      <c r="L67" s="4"/>
      <c r="M67" s="4"/>
    </row>
    <row r="68" spans="1:13" ht="15">
      <c r="A68" s="13"/>
      <c r="B68" s="4"/>
      <c r="C68" s="269" t="s">
        <v>132</v>
      </c>
      <c r="D68" s="42">
        <f>IF('Technique en exploitation'!D68="","",'Technique en exploitation'!D68)</f>
      </c>
      <c r="E68" s="169"/>
      <c r="F68" s="238"/>
      <c r="G68" s="216"/>
      <c r="H68" s="217"/>
      <c r="I68" s="4"/>
      <c r="J68" s="4"/>
      <c r="K68" s="4"/>
      <c r="L68" s="4"/>
      <c r="M68" s="4"/>
    </row>
    <row r="69" spans="1:13" ht="15">
      <c r="A69" s="4"/>
      <c r="B69" s="4"/>
      <c r="C69" s="270"/>
      <c r="D69" s="42">
        <f>IF('Technique en exploitation'!D69="","",'Technique en exploitation'!D69)</f>
      </c>
      <c r="E69" s="169"/>
      <c r="F69" s="238"/>
      <c r="G69" s="216"/>
      <c r="H69" s="217"/>
      <c r="I69" s="4"/>
      <c r="J69" s="4"/>
      <c r="K69" s="4"/>
      <c r="L69" s="4"/>
      <c r="M69" s="4"/>
    </row>
    <row r="70" spans="1:13" ht="15">
      <c r="A70" s="4"/>
      <c r="B70" s="4"/>
      <c r="C70" s="270"/>
      <c r="D70" s="42">
        <f>IF('Technique en exploitation'!D70="","",'Technique en exploitation'!D70)</f>
      </c>
      <c r="E70" s="169"/>
      <c r="F70" s="238"/>
      <c r="G70" s="216"/>
      <c r="H70" s="217"/>
      <c r="I70" s="4"/>
      <c r="J70" s="4"/>
      <c r="K70" s="4"/>
      <c r="L70" s="4"/>
      <c r="M70" s="4"/>
    </row>
    <row r="71" spans="1:13" ht="15">
      <c r="A71" s="4"/>
      <c r="B71" s="4"/>
      <c r="C71" s="270"/>
      <c r="D71" s="42">
        <f>IF('Technique en exploitation'!D71="","",'Technique en exploitation'!D71)</f>
      </c>
      <c r="E71" s="169"/>
      <c r="F71" s="238"/>
      <c r="G71" s="216"/>
      <c r="H71" s="217"/>
      <c r="I71" s="4"/>
      <c r="J71" s="4"/>
      <c r="K71" s="4"/>
      <c r="L71" s="4"/>
      <c r="M71" s="4"/>
    </row>
    <row r="72" spans="1:13" ht="15">
      <c r="A72" s="4"/>
      <c r="B72" s="4"/>
      <c r="C72" s="270"/>
      <c r="D72" s="42">
        <f>IF('Technique en exploitation'!D72="","",'Technique en exploitation'!D72)</f>
      </c>
      <c r="E72" s="169"/>
      <c r="F72" s="238"/>
      <c r="G72" s="216"/>
      <c r="H72" s="217"/>
      <c r="I72" s="4"/>
      <c r="J72" s="4"/>
      <c r="K72" s="4"/>
      <c r="L72" s="4"/>
      <c r="M72" s="4"/>
    </row>
    <row r="73" spans="1:13" ht="15">
      <c r="A73" s="4"/>
      <c r="B73" s="4"/>
      <c r="C73" s="270"/>
      <c r="D73" s="42">
        <f>IF('Technique en exploitation'!D73="","",'Technique en exploitation'!D73)</f>
      </c>
      <c r="E73" s="169"/>
      <c r="F73" s="238"/>
      <c r="G73" s="216"/>
      <c r="H73" s="217"/>
      <c r="I73" s="4"/>
      <c r="J73" s="4"/>
      <c r="K73" s="4"/>
      <c r="L73" s="4"/>
      <c r="M73" s="4"/>
    </row>
    <row r="74" spans="1:13" ht="15.75" thickBot="1">
      <c r="A74" s="4"/>
      <c r="B74" s="4"/>
      <c r="C74" s="271"/>
      <c r="D74" s="43">
        <f>IF('Technique en exploitation'!D74="","",'Technique en exploitation'!D74)</f>
      </c>
      <c r="E74" s="167"/>
      <c r="F74" s="234"/>
      <c r="G74" s="221"/>
      <c r="H74" s="222"/>
      <c r="I74" s="4"/>
      <c r="J74" s="4"/>
      <c r="K74" s="4"/>
      <c r="L74" s="4"/>
      <c r="M74" s="4"/>
    </row>
    <row r="75" spans="1:13" ht="14.25">
      <c r="A75" s="4"/>
      <c r="B75" s="4"/>
      <c r="C75" s="1" t="s">
        <v>111</v>
      </c>
      <c r="D75" s="4"/>
      <c r="E75" s="4"/>
      <c r="F75" s="4"/>
      <c r="G75" s="4"/>
      <c r="H75" s="4"/>
      <c r="I75" s="4"/>
      <c r="J75" s="4"/>
      <c r="K75" s="4"/>
      <c r="L75" s="4"/>
      <c r="M75" s="4"/>
    </row>
    <row r="76" spans="1:13" ht="15" thickBot="1">
      <c r="A76" s="4"/>
      <c r="B76" s="4"/>
      <c r="C76" s="4"/>
      <c r="D76" s="4"/>
      <c r="E76" s="4"/>
      <c r="F76" s="4"/>
      <c r="G76" s="4"/>
      <c r="H76" s="4"/>
      <c r="I76" s="4"/>
      <c r="J76" s="4"/>
      <c r="K76" s="4"/>
      <c r="L76" s="4"/>
      <c r="M76" s="4"/>
    </row>
    <row r="77" spans="1:13" ht="15" customHeight="1" thickBot="1">
      <c r="A77" s="4"/>
      <c r="B77" s="4"/>
      <c r="C77" s="203" t="s">
        <v>122</v>
      </c>
      <c r="D77" s="199"/>
      <c r="E77" s="6" t="s">
        <v>185</v>
      </c>
      <c r="F77" s="203" t="s">
        <v>6</v>
      </c>
      <c r="G77" s="198"/>
      <c r="H77" s="199"/>
      <c r="I77" s="4"/>
      <c r="J77" s="4"/>
      <c r="K77" s="4"/>
      <c r="L77" s="4"/>
      <c r="M77" s="4"/>
    </row>
    <row r="78" spans="1:13" ht="15.75" thickBot="1">
      <c r="A78" s="4"/>
      <c r="B78" s="14"/>
      <c r="C78" s="200" t="s">
        <v>133</v>
      </c>
      <c r="D78" s="211"/>
      <c r="E78" s="175"/>
      <c r="F78" s="253"/>
      <c r="G78" s="240"/>
      <c r="H78" s="241"/>
      <c r="I78" s="4"/>
      <c r="J78" s="4"/>
      <c r="K78" s="4"/>
      <c r="L78" s="4"/>
      <c r="M78" s="4"/>
    </row>
    <row r="79" spans="1:13" ht="14.25">
      <c r="A79" s="4"/>
      <c r="B79" s="4"/>
      <c r="C79" s="1" t="s">
        <v>110</v>
      </c>
      <c r="D79" s="4"/>
      <c r="E79" s="4"/>
      <c r="F79" s="4"/>
      <c r="G79" s="4"/>
      <c r="H79" s="4"/>
      <c r="I79" s="4"/>
      <c r="J79" s="4"/>
      <c r="K79" s="4"/>
      <c r="L79" s="4"/>
      <c r="M79" s="4"/>
    </row>
    <row r="80" spans="1:13" ht="15" customHeight="1" thickBot="1">
      <c r="A80" s="4"/>
      <c r="B80" s="4"/>
      <c r="C80" s="4"/>
      <c r="D80" s="4"/>
      <c r="E80" s="4"/>
      <c r="F80" s="4"/>
      <c r="G80" s="4"/>
      <c r="H80" s="4"/>
      <c r="I80" s="4"/>
      <c r="J80" s="4"/>
      <c r="K80" s="4"/>
      <c r="L80" s="4"/>
      <c r="M80" s="4"/>
    </row>
    <row r="81" spans="1:13" ht="30.75" thickBot="1">
      <c r="A81" s="4"/>
      <c r="B81" s="4"/>
      <c r="C81" s="203" t="s">
        <v>128</v>
      </c>
      <c r="D81" s="199"/>
      <c r="E81" s="3" t="s">
        <v>129</v>
      </c>
      <c r="F81" s="203" t="s">
        <v>6</v>
      </c>
      <c r="G81" s="198"/>
      <c r="H81" s="199"/>
      <c r="I81" s="4"/>
      <c r="J81" s="4"/>
      <c r="K81" s="4"/>
      <c r="L81" s="4"/>
      <c r="M81" s="4"/>
    </row>
    <row r="82" spans="1:13" ht="15.75" thickBot="1">
      <c r="A82" s="4"/>
      <c r="B82" s="14"/>
      <c r="C82" s="185" t="s">
        <v>134</v>
      </c>
      <c r="D82" s="44">
        <f>IF('Technique en exploitation'!D82="","",'Technique en exploitation'!D82)</f>
      </c>
      <c r="E82" s="175"/>
      <c r="F82" s="239"/>
      <c r="G82" s="240"/>
      <c r="H82" s="241"/>
      <c r="I82" s="4"/>
      <c r="J82" s="4"/>
      <c r="K82" s="4"/>
      <c r="L82" s="4"/>
      <c r="M82" s="4"/>
    </row>
    <row r="83" spans="1:13" ht="14.25">
      <c r="A83" s="4"/>
      <c r="B83" s="4"/>
      <c r="C83" s="1" t="s">
        <v>112</v>
      </c>
      <c r="D83" s="4"/>
      <c r="E83" s="4"/>
      <c r="F83" s="4"/>
      <c r="G83" s="4"/>
      <c r="H83" s="4"/>
      <c r="I83" s="4"/>
      <c r="J83" s="4"/>
      <c r="K83" s="4"/>
      <c r="L83" s="4"/>
      <c r="M83" s="4"/>
    </row>
    <row r="84" spans="1:13" ht="15" thickBot="1">
      <c r="A84" s="4"/>
      <c r="B84" s="4"/>
      <c r="C84" s="4"/>
      <c r="D84" s="4"/>
      <c r="E84" s="4"/>
      <c r="F84" s="4"/>
      <c r="G84" s="4"/>
      <c r="H84" s="4"/>
      <c r="I84" s="4"/>
      <c r="J84" s="4"/>
      <c r="K84" s="4"/>
      <c r="L84" s="4"/>
      <c r="M84" s="4"/>
    </row>
    <row r="85" spans="1:13" ht="15.75" thickBot="1">
      <c r="A85" s="4"/>
      <c r="B85" s="4"/>
      <c r="C85" s="203" t="s">
        <v>153</v>
      </c>
      <c r="D85" s="199"/>
      <c r="E85" s="203" t="s">
        <v>6</v>
      </c>
      <c r="F85" s="218"/>
      <c r="G85" s="218"/>
      <c r="H85" s="219"/>
      <c r="I85" s="4"/>
      <c r="J85" s="4"/>
      <c r="K85" s="4"/>
      <c r="L85" s="4"/>
      <c r="M85" s="4"/>
    </row>
    <row r="86" spans="1:13" ht="33" customHeight="1" thickBot="1">
      <c r="A86" s="4"/>
      <c r="B86" s="4"/>
      <c r="C86" s="200" t="s">
        <v>154</v>
      </c>
      <c r="D86" s="211"/>
      <c r="E86" s="196"/>
      <c r="F86" s="196"/>
      <c r="G86" s="196"/>
      <c r="H86" s="197"/>
      <c r="I86" s="4"/>
      <c r="J86" s="4"/>
      <c r="K86" s="4"/>
      <c r="L86" s="4"/>
      <c r="M86" s="4"/>
    </row>
    <row r="87" spans="1:13" ht="14.25">
      <c r="A87" s="4"/>
      <c r="B87" s="4"/>
      <c r="C87" s="4"/>
      <c r="D87" s="4"/>
      <c r="E87" s="4"/>
      <c r="F87" s="4"/>
      <c r="G87" s="4"/>
      <c r="H87" s="4"/>
      <c r="I87" s="4"/>
      <c r="J87" s="4"/>
      <c r="K87" s="4"/>
      <c r="L87" s="4"/>
      <c r="M87" s="4"/>
    </row>
    <row r="88" spans="1:13" ht="14.25">
      <c r="A88" s="4"/>
      <c r="B88" s="4"/>
      <c r="C88" s="4"/>
      <c r="D88" s="4"/>
      <c r="E88" s="4"/>
      <c r="F88" s="4"/>
      <c r="G88" s="4"/>
      <c r="H88" s="4"/>
      <c r="I88" s="4"/>
      <c r="J88" s="4"/>
      <c r="K88" s="4"/>
      <c r="L88" s="4"/>
      <c r="M88" s="4"/>
    </row>
    <row r="89" spans="1:13" ht="14.25">
      <c r="A89" s="4"/>
      <c r="B89" s="4"/>
      <c r="C89" s="4"/>
      <c r="D89" s="4"/>
      <c r="E89" s="4"/>
      <c r="F89" s="4"/>
      <c r="G89" s="4"/>
      <c r="H89" s="4"/>
      <c r="I89" s="4"/>
      <c r="J89" s="4"/>
      <c r="K89" s="4"/>
      <c r="L89" s="4"/>
      <c r="M89" s="4"/>
    </row>
    <row r="90" spans="1:13" ht="14.25">
      <c r="A90" s="4"/>
      <c r="B90" s="4"/>
      <c r="C90" s="4"/>
      <c r="D90" s="4"/>
      <c r="E90" s="4"/>
      <c r="F90" s="4"/>
      <c r="G90" s="4"/>
      <c r="H90" s="4"/>
      <c r="I90" s="4"/>
      <c r="J90" s="4"/>
      <c r="K90" s="4"/>
      <c r="L90" s="4"/>
      <c r="M90" s="4"/>
    </row>
    <row r="91" spans="1:13" ht="14.25">
      <c r="A91" s="4"/>
      <c r="B91" s="4"/>
      <c r="C91" s="4"/>
      <c r="D91" s="4"/>
      <c r="E91" s="4"/>
      <c r="F91" s="4"/>
      <c r="G91" s="4"/>
      <c r="H91" s="4"/>
      <c r="I91" s="4"/>
      <c r="J91" s="4"/>
      <c r="K91" s="4"/>
      <c r="L91" s="4"/>
      <c r="M91" s="4"/>
    </row>
  </sheetData>
  <sheetProtection password="F858" sheet="1"/>
  <mergeCells count="89">
    <mergeCell ref="C68:C74"/>
    <mergeCell ref="F68:H68"/>
    <mergeCell ref="F69:H69"/>
    <mergeCell ref="F73:H73"/>
    <mergeCell ref="F74:H74"/>
    <mergeCell ref="F77:H77"/>
    <mergeCell ref="F78:H78"/>
    <mergeCell ref="F82:H82"/>
    <mergeCell ref="C85:D85"/>
    <mergeCell ref="E85:H85"/>
    <mergeCell ref="C81:D81"/>
    <mergeCell ref="F81:H81"/>
    <mergeCell ref="C86:D86"/>
    <mergeCell ref="E86:H86"/>
    <mergeCell ref="E62:H62"/>
    <mergeCell ref="C66:D66"/>
    <mergeCell ref="F66:H66"/>
    <mergeCell ref="F67:H67"/>
    <mergeCell ref="F71:H71"/>
    <mergeCell ref="C78:D78"/>
    <mergeCell ref="C77:D77"/>
    <mergeCell ref="F70:H70"/>
    <mergeCell ref="E52:H52"/>
    <mergeCell ref="E53:H53"/>
    <mergeCell ref="F72:H72"/>
    <mergeCell ref="E54:H54"/>
    <mergeCell ref="E55:H55"/>
    <mergeCell ref="E56:H56"/>
    <mergeCell ref="E57:H57"/>
    <mergeCell ref="E60:H60"/>
    <mergeCell ref="E61:H61"/>
    <mergeCell ref="E48:H48"/>
    <mergeCell ref="E49:H49"/>
    <mergeCell ref="E50:H50"/>
    <mergeCell ref="E51:H51"/>
    <mergeCell ref="E37:H37"/>
    <mergeCell ref="E38:H38"/>
    <mergeCell ref="E43:H43"/>
    <mergeCell ref="E32:H32"/>
    <mergeCell ref="E47:H47"/>
    <mergeCell ref="E44:H44"/>
    <mergeCell ref="E45:H45"/>
    <mergeCell ref="E46:H46"/>
    <mergeCell ref="E12:H12"/>
    <mergeCell ref="E33:H33"/>
    <mergeCell ref="E34:H34"/>
    <mergeCell ref="E35:H35"/>
    <mergeCell ref="E31:H31"/>
    <mergeCell ref="E22:H22"/>
    <mergeCell ref="E23:H23"/>
    <mergeCell ref="E24:H24"/>
    <mergeCell ref="E28:H28"/>
    <mergeCell ref="E29:H29"/>
    <mergeCell ref="A1:E1"/>
    <mergeCell ref="B8:B12"/>
    <mergeCell ref="B13:B15"/>
    <mergeCell ref="E14:H14"/>
    <mergeCell ref="E15:H15"/>
    <mergeCell ref="E7:H7"/>
    <mergeCell ref="E8:H8"/>
    <mergeCell ref="E9:H9"/>
    <mergeCell ref="E10:H10"/>
    <mergeCell ref="E11:H11"/>
    <mergeCell ref="E20:H20"/>
    <mergeCell ref="E21:H21"/>
    <mergeCell ref="B32:C32"/>
    <mergeCell ref="E39:H39"/>
    <mergeCell ref="E25:H25"/>
    <mergeCell ref="E26:H26"/>
    <mergeCell ref="E27:H27"/>
    <mergeCell ref="E30:H30"/>
    <mergeCell ref="B31:C31"/>
    <mergeCell ref="E36:H36"/>
    <mergeCell ref="E13:H13"/>
    <mergeCell ref="E17:H17"/>
    <mergeCell ref="E18:H18"/>
    <mergeCell ref="E19:H19"/>
    <mergeCell ref="E16:H16"/>
    <mergeCell ref="A50:B53"/>
    <mergeCell ref="A35:A39"/>
    <mergeCell ref="B35:B36"/>
    <mergeCell ref="C43:D43"/>
    <mergeCell ref="A8:A19"/>
    <mergeCell ref="B16:B18"/>
    <mergeCell ref="B19:C19"/>
    <mergeCell ref="A21:A34"/>
    <mergeCell ref="B21:B27"/>
    <mergeCell ref="B28:B30"/>
    <mergeCell ref="B33:C33"/>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Gaucher</dc:creator>
  <cp:keywords/>
  <dc:description/>
  <cp:lastModifiedBy>j.pons</cp:lastModifiedBy>
  <cp:lastPrinted>2017-10-30T15:35:19Z</cp:lastPrinted>
  <dcterms:created xsi:type="dcterms:W3CDTF">2017-03-14T06:48:22Z</dcterms:created>
  <dcterms:modified xsi:type="dcterms:W3CDTF">2018-02-27T13:25:11Z</dcterms:modified>
  <cp:category/>
  <cp:version/>
  <cp:contentType/>
  <cp:contentStatus/>
</cp:coreProperties>
</file>